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30" activeTab="0"/>
  </bookViews>
  <sheets>
    <sheet name="10" sheetId="1" r:id="rId1"/>
    <sheet name="стр.2_4 (2)" sheetId="2" r:id="rId2"/>
    <sheet name="стр.5_6 (2)" sheetId="3" r:id="rId3"/>
    <sheet name="7-10" sheetId="4" r:id="rId4"/>
  </sheets>
  <definedNames>
    <definedName name="TABLE" localSheetId="0">'10'!#REF!</definedName>
    <definedName name="TABLE" localSheetId="3">'7-10'!#REF!</definedName>
    <definedName name="TABLE" localSheetId="1">'стр.2_4 (2)'!#REF!</definedName>
    <definedName name="TABLE" localSheetId="2">'стр.5_6 (2)'!#REF!</definedName>
    <definedName name="TABLE_2" localSheetId="0">'10'!#REF!</definedName>
    <definedName name="TABLE_2" localSheetId="3">'7-10'!#REF!</definedName>
    <definedName name="TABLE_2" localSheetId="1">'стр.2_4 (2)'!#REF!</definedName>
    <definedName name="TABLE_2" localSheetId="2">'стр.5_6 (2)'!#REF!</definedName>
    <definedName name="_xlnm.Print_Titles" localSheetId="1">'стр.2_4 (2)'!$4:$7</definedName>
    <definedName name="_xlnm.Print_Titles" localSheetId="2">'стр.5_6 (2)'!$3:$6</definedName>
    <definedName name="_xlnm.Print_Area" localSheetId="0">'10'!$A$1:$FE$20</definedName>
    <definedName name="_xlnm.Print_Area" localSheetId="3">'7-10'!$A$1:$DU$12</definedName>
    <definedName name="_xlnm.Print_Area" localSheetId="1">'стр.2_4 (2)'!$A$1:$ER$68</definedName>
    <definedName name="_xlnm.Print_Area" localSheetId="2">'стр.5_6 (2)'!$A$1:$FA$32</definedName>
  </definedNames>
  <calcPr fullCalcOnLoad="1"/>
</workbook>
</file>

<file path=xl/sharedStrings.xml><?xml version="1.0" encoding="utf-8"?>
<sst xmlns="http://schemas.openxmlformats.org/spreadsheetml/2006/main" count="371" uniqueCount="262">
  <si>
    <t>Утверждаю</t>
  </si>
  <si>
    <t xml:space="preserve">Заведующая </t>
  </si>
  <si>
    <t>(наименование должности лица,утверждающего документ)</t>
  </si>
  <si>
    <t>(подпись)</t>
  </si>
  <si>
    <t>(расшифровка подписи)</t>
  </si>
  <si>
    <t>"</t>
  </si>
  <si>
    <t>20</t>
  </si>
  <si>
    <t xml:space="preserve"> г.</t>
  </si>
  <si>
    <t xml:space="preserve">План финансово-хозяйственной деятельности муниципального бюджетного (автономного) учреждения </t>
  </si>
  <si>
    <t>на 20</t>
  </si>
  <si>
    <t>г. и плановый период 20</t>
  </si>
  <si>
    <t>и 20</t>
  </si>
  <si>
    <t>22</t>
  </si>
  <si>
    <t xml:space="preserve"> годов </t>
  </si>
  <si>
    <t>Коды</t>
  </si>
  <si>
    <t>от "</t>
  </si>
  <si>
    <t>Дата</t>
  </si>
  <si>
    <t>Орган, осуществляющий</t>
  </si>
  <si>
    <t>по Сводному реестру</t>
  </si>
  <si>
    <t>функции и полномочия учредителя</t>
  </si>
  <si>
    <t>Комитет образования администрации городского округа "Грод Чита"</t>
  </si>
  <si>
    <t>глава по БК</t>
  </si>
  <si>
    <t>922</t>
  </si>
  <si>
    <t>ИНН</t>
  </si>
  <si>
    <t>Учреждение</t>
  </si>
  <si>
    <t>КПП</t>
  </si>
  <si>
    <t>753601001</t>
  </si>
  <si>
    <t>Единица измерения: руб.</t>
  </si>
  <si>
    <t>по ОКЕИ</t>
  </si>
  <si>
    <t>383</t>
  </si>
  <si>
    <t>Раздел 1. Поступления и выплаты учреждения</t>
  </si>
  <si>
    <t>Наименование показателя</t>
  </si>
  <si>
    <t>Код строки</t>
  </si>
  <si>
    <r>
      <t xml:space="preserve">Аналити-ческий код </t>
    </r>
    <r>
      <rPr>
        <vertAlign val="superscript"/>
        <sz val="8"/>
        <rFont val="Times New Roman"/>
        <family val="1"/>
      </rPr>
      <t>4</t>
    </r>
  </si>
  <si>
    <t>Сумма</t>
  </si>
  <si>
    <t>текущий финансовый год</t>
  </si>
  <si>
    <t>первый год планового периода</t>
  </si>
  <si>
    <t>второй год планового периода</t>
  </si>
  <si>
    <t>1</t>
  </si>
  <si>
    <t>2</t>
  </si>
  <si>
    <t>3</t>
  </si>
  <si>
    <t>4</t>
  </si>
  <si>
    <t>5</t>
  </si>
  <si>
    <t>6</t>
  </si>
  <si>
    <t>7</t>
  </si>
  <si>
    <t>0001</t>
  </si>
  <si>
    <t>х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</si>
  <si>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</si>
  <si>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</si>
  <si>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</si>
  <si>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</si>
  <si>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</si>
  <si>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</si>
  <si>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</si>
  <si>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</si>
  <si>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</si>
  <si>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</si>
  <si>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</si>
  <si>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муниципального задания</t>
  </si>
  <si>
    <t>1210</t>
  </si>
  <si>
    <t>поступления от оказания муниципальным бюджетным учреждением услуг (выполнения работ), предоставление которых для физических и юридических лиц осуществляется на платной основе</t>
  </si>
  <si>
    <t>поступления от возмещения коммунальных услуг</t>
  </si>
  <si>
    <t>доходы от штрафов, пеней, иных сумм принудительного изъятия, всего</t>
  </si>
  <si>
    <t>1300</t>
  </si>
  <si>
    <t>140</t>
  </si>
  <si>
    <t>безвозмездные денежные поступления, всего</t>
  </si>
  <si>
    <t>1400</t>
  </si>
  <si>
    <t>150</t>
  </si>
  <si>
    <t>прочие доходы, всего</t>
  </si>
  <si>
    <t>1410</t>
  </si>
  <si>
    <t>целевые субсидии</t>
  </si>
  <si>
    <t>субсидии на осуществление капитальных вложений</t>
  </si>
  <si>
    <t>1420</t>
  </si>
  <si>
    <t>1500</t>
  </si>
  <si>
    <t>180</t>
  </si>
  <si>
    <t>1510</t>
  </si>
  <si>
    <t xml:space="preserve">прочие поступления, всего 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</si>
  <si>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</si>
  <si>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</si>
  <si>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</si>
  <si>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</si>
  <si>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</si>
  <si>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</si>
  <si>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</si>
  <si>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</si>
  <si>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210</t>
  </si>
  <si>
    <t>в том числе:
оплата труда, всего</t>
  </si>
  <si>
    <t>2110</t>
  </si>
  <si>
    <t>111</t>
  </si>
  <si>
    <t>иные выплаты персоналу, за исключением фонда оплаты труда учреждения</t>
  </si>
  <si>
    <t>2120</t>
  </si>
  <si>
    <t>112</t>
  </si>
  <si>
    <t>иные выплаты, за исключением фонда оплаты труда учреждения,лицам ,привлекаемым согласно законодательству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</si>
  <si>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</si>
  <si>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</si>
  <si>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</si>
  <si>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</si>
  <si>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</si>
  <si>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</si>
  <si>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</si>
  <si>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</si>
  <si>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</si>
  <si>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</si>
  <si>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</si>
  <si>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</si>
  <si>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</si>
  <si>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</si>
  <si>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</si>
  <si>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</si>
  <si>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</si>
  <si>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прочие выплаты (кроме выплат на закупку товаров, работ, услуг)</t>
  </si>
  <si>
    <t>2400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</si>
  <si>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</si>
  <si>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2410</t>
  </si>
  <si>
    <t>831</t>
  </si>
  <si>
    <t>2500</t>
  </si>
  <si>
    <t xml:space="preserve"> в том числе :                                                                                                                                              закупку товаров, работ, услуг в целях капитального ремонта государственного (муниципального) имущества</t>
  </si>
  <si>
    <t>2510</t>
  </si>
  <si>
    <t>243</t>
  </si>
  <si>
    <t>прочую закупку товаров, работ и услуг, всего</t>
  </si>
  <si>
    <t>2520</t>
  </si>
  <si>
    <t>244</t>
  </si>
  <si>
    <t>221-229,310-341-349</t>
  </si>
  <si>
    <t>2530</t>
  </si>
  <si>
    <t>400</t>
  </si>
  <si>
    <t>2531</t>
  </si>
  <si>
    <t>406</t>
  </si>
  <si>
    <t>2532</t>
  </si>
  <si>
    <t>407</t>
  </si>
  <si>
    <t>3000</t>
  </si>
  <si>
    <t>100</t>
  </si>
  <si>
    <t>3010</t>
  </si>
  <si>
    <t>3020</t>
  </si>
  <si>
    <t>3030</t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</si>
  <si>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</si>
  <si>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</si>
  <si>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</si>
  <si>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</si>
  <si>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</si>
  <si>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</si>
  <si>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</si>
  <si>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</si>
  <si>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</si>
  <si>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</si>
  <si>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r>
      <t xml:space="preserve">Выплаты на закупку товаров, работ, услуг, всего </t>
    </r>
    <r>
      <rPr>
        <b/>
        <vertAlign val="superscript"/>
        <sz val="8"/>
        <rFont val="Times New Roman"/>
        <family val="1"/>
      </rPr>
      <t>11</t>
    </r>
  </si>
  <si>
    <t>25000</t>
  </si>
  <si>
    <t>1.1</t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</si>
  <si>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  </r>
    <r>
      <rPr>
        <vertAlign val="superscript"/>
        <sz val="8"/>
        <rFont val="Times New Roman"/>
        <family val="1"/>
      </rPr>
      <t>12</t>
    </r>
  </si>
  <si>
    <t>25100</t>
  </si>
  <si>
    <t>1.2</t>
  </si>
  <si>
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</si>
  <si>
    <t>25200</t>
  </si>
  <si>
    <t>1.3</t>
  </si>
  <si>
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</si>
  <si>
    <t>25300</t>
  </si>
  <si>
    <t>1.3.1</t>
  </si>
  <si>
    <t>25310</t>
  </si>
  <si>
    <t>1.3.2</t>
  </si>
  <si>
    <t>1.4</t>
  </si>
  <si>
    <t>25400</t>
  </si>
  <si>
    <t>1.4.1</t>
  </si>
  <si>
    <t>в том числе:
за счет субсидий, предоставляемых на финансовое обеспечение выполнениямуниципального задания</t>
  </si>
  <si>
    <t>25410</t>
  </si>
  <si>
    <t>1.4.1.1</t>
  </si>
  <si>
    <t>в том числе:
в соответствии с Федеральным законом № 44-ФЗ</t>
  </si>
  <si>
    <t>25411</t>
  </si>
  <si>
    <t>1.4.1.2</t>
  </si>
  <si>
    <t xml:space="preserve">в соответствии с Федеральным законом № 223-ФЗ </t>
  </si>
  <si>
    <t>25412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</si>
  <si>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</si>
  <si>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</si>
  <si>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25420</t>
  </si>
  <si>
    <t>1.4.2.1</t>
  </si>
  <si>
    <t>25421</t>
  </si>
  <si>
    <t>1.4.2.2</t>
  </si>
  <si>
    <t>25422</t>
  </si>
  <si>
    <t>1.4.3</t>
  </si>
  <si>
    <t xml:space="preserve">за счет субсидий, предоставляемых на осуществление капитальных вложений </t>
  </si>
  <si>
    <t>25430</t>
  </si>
  <si>
    <t>1.4.4</t>
  </si>
  <si>
    <t>за счет прочих источников финансового обеспечения</t>
  </si>
  <si>
    <t>25440</t>
  </si>
  <si>
    <t>1.4.4.1</t>
  </si>
  <si>
    <t>25441</t>
  </si>
  <si>
    <t>1.4.4.2</t>
  </si>
  <si>
    <t>в соответствии с Федеральным законом № 223-ФЗ</t>
  </si>
  <si>
    <t>25442</t>
  </si>
  <si>
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</si>
  <si>
    <t>25500</t>
  </si>
  <si>
    <t>в том числе по году начала закупки:</t>
  </si>
  <si>
    <t>25510</t>
  </si>
  <si>
    <t>в том числе закупки до начала очередного финансового года</t>
  </si>
  <si>
    <t>25520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</si>
  <si>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</si>
  <si>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25600</t>
  </si>
  <si>
    <t>25610</t>
  </si>
  <si>
    <t>кредиторка пока нет</t>
  </si>
  <si>
    <t>25620</t>
  </si>
  <si>
    <t>Руководитель муниципального бюджетного (автономного)учреждения</t>
  </si>
  <si>
    <t>(уполномоченное лицо )</t>
  </si>
  <si>
    <t>Главный бухгалтер</t>
  </si>
  <si>
    <t>И А Ершина</t>
  </si>
  <si>
    <t>Н.Н. Позднякова</t>
  </si>
  <si>
    <t>7536080730</t>
  </si>
  <si>
    <t>Муниципальное бюджетное дошкольное образовательное учреждение "Детский сад №10"</t>
  </si>
  <si>
    <t xml:space="preserve">Код по бюджетной классификации Российской Федерации </t>
  </si>
  <si>
    <t xml:space="preserve">Остаток средств на начало текущего финансового года </t>
  </si>
  <si>
    <t xml:space="preserve">Остаток средств на конец текущего финансового года </t>
  </si>
  <si>
    <t>субсидии бюджетам муниципальных районов и городских округов по оплате труда работников учреждений бюджетной сферы</t>
  </si>
  <si>
    <t>доходы за счет поступления добровольных пожертвований</t>
  </si>
  <si>
    <t>доходы за счет грантов от коммерческих организаций</t>
  </si>
  <si>
    <t>160</t>
  </si>
  <si>
    <t>безвозмездные перечисления организациями и физическими лицами, всего</t>
  </si>
  <si>
    <t>2200</t>
  </si>
  <si>
    <t>Х</t>
  </si>
  <si>
    <t>из них:
гранты, предоставляемые бюджетным учреждениями</t>
  </si>
  <si>
    <t>2210</t>
  </si>
  <si>
    <t>613</t>
  </si>
  <si>
    <t>гранты, предоставляемые автономным учредениями</t>
  </si>
  <si>
    <t>2220</t>
  </si>
  <si>
    <t>623</t>
  </si>
  <si>
    <t>гранты, предоставляемые иными неккоммерческим орнагизациям (за исключением бюджетных и автономных учреждений)</t>
  </si>
  <si>
    <t>2230</t>
  </si>
  <si>
    <t>634</t>
  </si>
  <si>
    <t>гранты, предоставляемые другим оранизациям и физическим лицам</t>
  </si>
  <si>
    <t>2240</t>
  </si>
  <si>
    <t>810</t>
  </si>
  <si>
    <t xml:space="preserve">расходы на закупку товаров, работ, услуг, всего </t>
  </si>
  <si>
    <t>капитальные вложения в объекты муниципальной собственности, всего</t>
  </si>
  <si>
    <t>в том числе:
приобретение объектов недвижимого имущества муниципальными учреждениями</t>
  </si>
  <si>
    <t>строительство (реконструкция) объектов недвижимого имущества муниципальными учреждениями</t>
  </si>
  <si>
    <t xml:space="preserve">Выплаты, уменьшающие доход, всего </t>
  </si>
  <si>
    <t xml:space="preserve">в том числе:
налог на прибыль </t>
  </si>
  <si>
    <t xml:space="preserve">налог на добавленную стоимость </t>
  </si>
  <si>
    <t xml:space="preserve">прочие налоги, уменьшающие доход </t>
  </si>
  <si>
    <t xml:space="preserve">Прочие выплаты, всего </t>
  </si>
  <si>
    <t>Раздел 2. Сведения по выплатам на закупки товаров, работ, услуг учреждения</t>
  </si>
  <si>
    <t>3.1</t>
  </si>
  <si>
    <t xml:space="preserve"> в том числе:  в соответствии с  Федерального закона № 44-ФЗ</t>
  </si>
  <si>
    <t>из них¹</t>
  </si>
  <si>
    <t>25310.1</t>
  </si>
  <si>
    <t>26320</t>
  </si>
  <si>
    <t>25421.1</t>
  </si>
  <si>
    <t>Р</t>
  </si>
  <si>
    <t>25430.1</t>
  </si>
  <si>
    <t>25441.1</t>
  </si>
  <si>
    <t>4+5</t>
  </si>
  <si>
    <t>¹ В случаях, если учреждению предоставляются субсидия на иные цели, субсидия на осуществление на капительных вложений или грант в форме субсидии в соответсвии с абзацем первым пункта 4 статьи 78.1 Бюджетного кодекса Российской Федерации в целях достижения результатов федерального проекта, в том числе входящего в состав соответствующего национального проекта (программы), определенного Указом Президента Российской Федерации от 7 мая 2018 г. №204 "О национальных целях и стратегических задачах развития Российской Федерации на период до 2024 года" (Собрание законодательства Российской Федерации, 2018, №20, ст.2817; №30, ст.4717), или регионального проекта, обеспечивающего достижение целей, показателей и результатов федерального проекта (далее-региональный проект), показатели строк 25310, 25421, 25430 и 25441 Раздел 2 "Сведения по выплатам на закупку товаров, работ, услуг" детализируются по коду целевой статьи (8-17 разряды кода классификации расходов бюджетов, при этом в рамках реализации регионального проекта 8-10 разрядах могут указываться нули).</t>
  </si>
  <si>
    <t>Поступления капитального характера бюджетным и автономным учреждениям от сектора государственного сектора</t>
  </si>
  <si>
    <t>в том числе: целевые субсидии</t>
  </si>
  <si>
    <t>Поступления капитального характера от иных резидентов</t>
  </si>
  <si>
    <t>23</t>
  </si>
  <si>
    <t>244, 247</t>
  </si>
  <si>
    <t>2021</t>
  </si>
  <si>
    <t>291-296</t>
  </si>
  <si>
    <t>доходы от операций с активами, всего</t>
  </si>
  <si>
    <t>440</t>
  </si>
  <si>
    <t xml:space="preserve">в том числе:                                                                                                                                                 от выбытия нефинансовых активов </t>
  </si>
  <si>
    <t>в том числе:                                                                                                                                                 уменьшение стоимости материальных запасов (продуктов питания)</t>
  </si>
  <si>
    <t>уменьшение стоимости материальных запасов (прочих оборотных ценностей (материалов))</t>
  </si>
  <si>
    <t>24</t>
  </si>
  <si>
    <t>2022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</si>
</sst>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10"/>
      <name val="Times New Roman"/>
      <family val="1"/>
    </font>
    <font>
      <sz val="8"/>
      <color indexed="8"/>
      <name val="Times New Roman"/>
      <family val="1"/>
    </font>
    <font>
      <b/>
      <i/>
      <sz val="8"/>
      <color indexed="10"/>
      <name val="Times New Roman"/>
      <family val="1"/>
    </font>
    <font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i/>
      <sz val="9"/>
      <color rgb="FFFF0000"/>
      <name val="Times New Roman"/>
      <family val="1"/>
    </font>
    <font>
      <sz val="8"/>
      <color rgb="FF000000"/>
      <name val="Times New Roman"/>
      <family val="1"/>
    </font>
    <font>
      <i/>
      <sz val="9"/>
      <color rgb="FF000000"/>
      <name val="Times New Roman"/>
      <family val="1"/>
    </font>
    <font>
      <b/>
      <i/>
      <sz val="8"/>
      <color rgb="FFFF0000"/>
      <name val="Times New Roman"/>
      <family val="1"/>
    </font>
    <font>
      <b/>
      <sz val="9"/>
      <color rgb="FF000000"/>
      <name val="Times New Roman"/>
      <family val="1"/>
    </font>
    <font>
      <i/>
      <sz val="8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38" fillId="31" borderId="8" applyNumberFormat="0" applyFont="0" applyAlignment="0" applyProtection="0"/>
    <xf numFmtId="9" fontId="38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67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7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4" fontId="58" fillId="0" borderId="10" xfId="0" applyNumberFormat="1" applyFont="1" applyBorder="1" applyAlignment="1">
      <alignment/>
    </xf>
    <xf numFmtId="4" fontId="59" fillId="0" borderId="11" xfId="0" applyNumberFormat="1" applyFont="1" applyBorder="1" applyAlignment="1">
      <alignment/>
    </xf>
    <xf numFmtId="4" fontId="59" fillId="0" borderId="12" xfId="0" applyNumberFormat="1" applyFont="1" applyBorder="1" applyAlignment="1">
      <alignment/>
    </xf>
    <xf numFmtId="4" fontId="59" fillId="33" borderId="13" xfId="0" applyNumberFormat="1" applyFont="1" applyFill="1" applyBorder="1" applyAlignment="1">
      <alignment/>
    </xf>
    <xf numFmtId="4" fontId="59" fillId="0" borderId="13" xfId="0" applyNumberFormat="1" applyFont="1" applyBorder="1" applyAlignment="1">
      <alignment/>
    </xf>
    <xf numFmtId="4" fontId="59" fillId="0" borderId="14" xfId="0" applyNumberFormat="1" applyFont="1" applyBorder="1" applyAlignment="1">
      <alignment/>
    </xf>
    <xf numFmtId="4" fontId="59" fillId="0" borderId="15" xfId="0" applyNumberFormat="1" applyFont="1" applyBorder="1" applyAlignment="1">
      <alignment/>
    </xf>
    <xf numFmtId="0" fontId="60" fillId="0" borderId="16" xfId="0" applyNumberFormat="1" applyFont="1" applyBorder="1" applyAlignment="1">
      <alignment horizontal="left"/>
    </xf>
    <xf numFmtId="0" fontId="60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left"/>
    </xf>
    <xf numFmtId="0" fontId="2" fillId="0" borderId="18" xfId="0" applyNumberFormat="1" applyFont="1" applyBorder="1" applyAlignment="1">
      <alignment horizontal="left"/>
    </xf>
    <xf numFmtId="4" fontId="58" fillId="33" borderId="19" xfId="0" applyNumberFormat="1" applyFont="1" applyFill="1" applyBorder="1" applyAlignment="1">
      <alignment/>
    </xf>
    <xf numFmtId="49" fontId="2" fillId="33" borderId="11" xfId="0" applyNumberFormat="1" applyFont="1" applyFill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left"/>
    </xf>
    <xf numFmtId="0" fontId="59" fillId="0" borderId="20" xfId="0" applyNumberFormat="1" applyFont="1" applyBorder="1" applyAlignment="1">
      <alignment horizontal="center" vertical="center"/>
    </xf>
    <xf numFmtId="0" fontId="8" fillId="33" borderId="0" xfId="0" applyNumberFormat="1" applyFont="1" applyFill="1" applyBorder="1" applyAlignment="1">
      <alignment horizontal="center" wrapText="1"/>
    </xf>
    <xf numFmtId="0" fontId="2" fillId="34" borderId="0" xfId="0" applyNumberFormat="1" applyFont="1" applyFill="1" applyBorder="1" applyAlignment="1">
      <alignment horizontal="left"/>
    </xf>
    <xf numFmtId="0" fontId="59" fillId="33" borderId="20" xfId="0" applyNumberFormat="1" applyFont="1" applyFill="1" applyBorder="1" applyAlignment="1">
      <alignment horizontal="center" vertical="center"/>
    </xf>
    <xf numFmtId="0" fontId="6" fillId="33" borderId="0" xfId="0" applyNumberFormat="1" applyFont="1" applyFill="1" applyBorder="1" applyAlignment="1">
      <alignment horizontal="left"/>
    </xf>
    <xf numFmtId="49" fontId="6" fillId="7" borderId="21" xfId="0" applyNumberFormat="1" applyFont="1" applyFill="1" applyBorder="1" applyAlignment="1">
      <alignment horizontal="center" vertical="center"/>
    </xf>
    <xf numFmtId="49" fontId="2" fillId="33" borderId="22" xfId="0" applyNumberFormat="1" applyFont="1" applyFill="1" applyBorder="1" applyAlignment="1">
      <alignment horizontal="center" vertical="center"/>
    </xf>
    <xf numFmtId="49" fontId="2" fillId="7" borderId="22" xfId="0" applyNumberFormat="1" applyFont="1" applyFill="1" applyBorder="1" applyAlignment="1">
      <alignment horizontal="center" vertical="center"/>
    </xf>
    <xf numFmtId="0" fontId="11" fillId="0" borderId="23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24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4" fontId="58" fillId="33" borderId="24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58" fillId="0" borderId="16" xfId="0" applyNumberFormat="1" applyFont="1" applyBorder="1" applyAlignment="1">
      <alignment horizontal="center" wrapText="1"/>
    </xf>
    <xf numFmtId="0" fontId="59" fillId="0" borderId="16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top" wrapText="1"/>
    </xf>
    <xf numFmtId="0" fontId="61" fillId="0" borderId="16" xfId="0" applyNumberFormat="1" applyFont="1" applyBorder="1" applyAlignment="1">
      <alignment horizontal="center"/>
    </xf>
    <xf numFmtId="0" fontId="59" fillId="0" borderId="16" xfId="0" applyNumberFormat="1" applyFont="1" applyBorder="1" applyAlignment="1">
      <alignment horizontal="center"/>
    </xf>
    <xf numFmtId="0" fontId="58" fillId="0" borderId="16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right"/>
    </xf>
    <xf numFmtId="49" fontId="58" fillId="0" borderId="16" xfId="0" applyNumberFormat="1" applyFont="1" applyBorder="1" applyAlignment="1">
      <alignment horizontal="center"/>
    </xf>
    <xf numFmtId="49" fontId="59" fillId="0" borderId="16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49" fontId="58" fillId="0" borderId="16" xfId="0" applyNumberFormat="1" applyFont="1" applyBorder="1" applyAlignment="1">
      <alignment horizontal="left"/>
    </xf>
    <xf numFmtId="49" fontId="59" fillId="0" borderId="16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60" fillId="0" borderId="28" xfId="0" applyNumberFormat="1" applyFont="1" applyFill="1" applyBorder="1" applyAlignment="1">
      <alignment horizontal="center"/>
    </xf>
    <xf numFmtId="49" fontId="62" fillId="0" borderId="21" xfId="0" applyNumberFormat="1" applyFont="1" applyFill="1" applyBorder="1" applyAlignment="1">
      <alignment horizontal="center"/>
    </xf>
    <xf numFmtId="49" fontId="62" fillId="0" borderId="29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 wrapText="1"/>
    </xf>
    <xf numFmtId="0" fontId="58" fillId="0" borderId="16" xfId="0" applyNumberFormat="1" applyFont="1" applyFill="1" applyBorder="1" applyAlignment="1">
      <alignment horizontal="left" vertical="center" wrapText="1"/>
    </xf>
    <xf numFmtId="0" fontId="59" fillId="0" borderId="16" xfId="0" applyNumberFormat="1" applyFont="1" applyFill="1" applyBorder="1" applyAlignment="1">
      <alignment horizontal="left" vertical="center" wrapText="1"/>
    </xf>
    <xf numFmtId="49" fontId="60" fillId="0" borderId="30" xfId="0" applyNumberFormat="1" applyFont="1" applyFill="1" applyBorder="1" applyAlignment="1">
      <alignment horizontal="center"/>
    </xf>
    <xf numFmtId="49" fontId="62" fillId="0" borderId="22" xfId="0" applyNumberFormat="1" applyFont="1" applyFill="1" applyBorder="1" applyAlignment="1">
      <alignment horizontal="center"/>
    </xf>
    <xf numFmtId="49" fontId="62" fillId="0" borderId="31" xfId="0" applyNumberFormat="1" applyFont="1" applyFill="1" applyBorder="1" applyAlignment="1">
      <alignment horizontal="center"/>
    </xf>
    <xf numFmtId="49" fontId="2" fillId="0" borderId="32" xfId="0" applyNumberFormat="1" applyFont="1" applyFill="1" applyBorder="1" applyAlignment="1">
      <alignment horizontal="center"/>
    </xf>
    <xf numFmtId="49" fontId="2" fillId="0" borderId="33" xfId="0" applyNumberFormat="1" applyFont="1" applyFill="1" applyBorder="1" applyAlignment="1">
      <alignment horizontal="center"/>
    </xf>
    <xf numFmtId="49" fontId="2" fillId="0" borderId="34" xfId="0" applyNumberFormat="1" applyFont="1" applyFill="1" applyBorder="1" applyAlignment="1">
      <alignment horizontal="center"/>
    </xf>
    <xf numFmtId="0" fontId="58" fillId="0" borderId="16" xfId="0" applyNumberFormat="1" applyFont="1" applyBorder="1" applyAlignment="1">
      <alignment horizontal="left"/>
    </xf>
    <xf numFmtId="0" fontId="59" fillId="0" borderId="16" xfId="0" applyNumberFormat="1" applyFont="1" applyBorder="1" applyAlignment="1">
      <alignment horizontal="left"/>
    </xf>
    <xf numFmtId="4" fontId="58" fillId="0" borderId="20" xfId="0" applyNumberFormat="1" applyFont="1" applyBorder="1" applyAlignment="1">
      <alignment horizontal="center" vertical="center"/>
    </xf>
    <xf numFmtId="4" fontId="59" fillId="0" borderId="20" xfId="0" applyNumberFormat="1" applyFont="1" applyBorder="1" applyAlignment="1">
      <alignment horizontal="center" vertical="center"/>
    </xf>
    <xf numFmtId="0" fontId="2" fillId="33" borderId="20" xfId="0" applyNumberFormat="1" applyFont="1" applyFill="1" applyBorder="1" applyAlignment="1">
      <alignment horizontal="left" wrapText="1" indent="3"/>
    </xf>
    <xf numFmtId="49" fontId="2" fillId="0" borderId="20" xfId="0" applyNumberFormat="1" applyFont="1" applyBorder="1" applyAlignment="1">
      <alignment horizontal="center" vertical="center"/>
    </xf>
    <xf numFmtId="0" fontId="58" fillId="33" borderId="20" xfId="0" applyNumberFormat="1" applyFont="1" applyFill="1" applyBorder="1" applyAlignment="1">
      <alignment horizontal="center" vertical="center"/>
    </xf>
    <xf numFmtId="0" fontId="59" fillId="33" borderId="20" xfId="0" applyNumberFormat="1" applyFont="1" applyFill="1" applyBorder="1" applyAlignment="1">
      <alignment horizontal="center" vertical="center"/>
    </xf>
    <xf numFmtId="4" fontId="58" fillId="33" borderId="20" xfId="0" applyNumberFormat="1" applyFont="1" applyFill="1" applyBorder="1" applyAlignment="1">
      <alignment horizontal="center" vertical="center"/>
    </xf>
    <xf numFmtId="4" fontId="59" fillId="33" borderId="20" xfId="0" applyNumberFormat="1" applyFont="1" applyFill="1" applyBorder="1" applyAlignment="1">
      <alignment horizontal="center" vertical="center"/>
    </xf>
    <xf numFmtId="0" fontId="2" fillId="33" borderId="20" xfId="0" applyNumberFormat="1" applyFont="1" applyFill="1" applyBorder="1" applyAlignment="1">
      <alignment horizontal="left" indent="3"/>
    </xf>
    <xf numFmtId="49" fontId="2" fillId="33" borderId="20" xfId="0" applyNumberFormat="1" applyFont="1" applyFill="1" applyBorder="1" applyAlignment="1">
      <alignment horizontal="center" vertical="center"/>
    </xf>
    <xf numFmtId="0" fontId="2" fillId="33" borderId="20" xfId="0" applyNumberFormat="1" applyFont="1" applyFill="1" applyBorder="1" applyAlignment="1">
      <alignment wrapText="1"/>
    </xf>
    <xf numFmtId="0" fontId="2" fillId="33" borderId="20" xfId="0" applyNumberFormat="1" applyFont="1" applyFill="1" applyBorder="1" applyAlignment="1">
      <alignment/>
    </xf>
    <xf numFmtId="0" fontId="2" fillId="0" borderId="20" xfId="0" applyNumberFormat="1" applyFont="1" applyBorder="1" applyAlignment="1">
      <alignment horizontal="left" wrapText="1" indent="2"/>
    </xf>
    <xf numFmtId="0" fontId="2" fillId="0" borderId="20" xfId="0" applyNumberFormat="1" applyFont="1" applyBorder="1" applyAlignment="1">
      <alignment horizontal="left" indent="2"/>
    </xf>
    <xf numFmtId="0" fontId="58" fillId="0" borderId="20" xfId="0" applyNumberFormat="1" applyFont="1" applyBorder="1" applyAlignment="1">
      <alignment horizontal="center" vertical="center"/>
    </xf>
    <xf numFmtId="0" fontId="59" fillId="0" borderId="20" xfId="0" applyNumberFormat="1" applyFont="1" applyBorder="1" applyAlignment="1">
      <alignment horizontal="center" vertical="center"/>
    </xf>
    <xf numFmtId="0" fontId="6" fillId="35" borderId="20" xfId="0" applyNumberFormat="1" applyFont="1" applyFill="1" applyBorder="1" applyAlignment="1">
      <alignment horizontal="left"/>
    </xf>
    <xf numFmtId="49" fontId="6" fillId="35" borderId="20" xfId="0" applyNumberFormat="1" applyFont="1" applyFill="1" applyBorder="1" applyAlignment="1">
      <alignment horizontal="center" vertical="center"/>
    </xf>
    <xf numFmtId="0" fontId="58" fillId="35" borderId="20" xfId="0" applyNumberFormat="1" applyFont="1" applyFill="1" applyBorder="1" applyAlignment="1">
      <alignment horizontal="center" vertical="center"/>
    </xf>
    <xf numFmtId="0" fontId="59" fillId="35" borderId="20" xfId="0" applyNumberFormat="1" applyFont="1" applyFill="1" applyBorder="1" applyAlignment="1">
      <alignment horizontal="center" vertical="center"/>
    </xf>
    <xf numFmtId="4" fontId="58" fillId="35" borderId="20" xfId="0" applyNumberFormat="1" applyFont="1" applyFill="1" applyBorder="1" applyAlignment="1">
      <alignment horizontal="center" vertical="center"/>
    </xf>
    <xf numFmtId="4" fontId="59" fillId="35" borderId="20" xfId="0" applyNumberFormat="1" applyFont="1" applyFill="1" applyBorder="1" applyAlignment="1">
      <alignment horizontal="center" vertical="center"/>
    </xf>
    <xf numFmtId="0" fontId="2" fillId="33" borderId="20" xfId="0" applyNumberFormat="1" applyFont="1" applyFill="1" applyBorder="1" applyAlignment="1">
      <alignment horizontal="left" wrapText="1" indent="2"/>
    </xf>
    <xf numFmtId="0" fontId="2" fillId="33" borderId="20" xfId="0" applyNumberFormat="1" applyFont="1" applyFill="1" applyBorder="1" applyAlignment="1">
      <alignment horizontal="left" indent="2"/>
    </xf>
    <xf numFmtId="0" fontId="2" fillId="0" borderId="0" xfId="0" applyNumberFormat="1" applyFont="1" applyBorder="1" applyAlignment="1">
      <alignment horizontal="center"/>
    </xf>
    <xf numFmtId="4" fontId="63" fillId="35" borderId="20" xfId="0" applyNumberFormat="1" applyFont="1" applyFill="1" applyBorder="1" applyAlignment="1">
      <alignment horizontal="center" vertical="center"/>
    </xf>
    <xf numFmtId="0" fontId="63" fillId="35" borderId="20" xfId="0" applyNumberFormat="1" applyFont="1" applyFill="1" applyBorder="1" applyAlignment="1">
      <alignment horizontal="center" vertical="center"/>
    </xf>
    <xf numFmtId="0" fontId="2" fillId="33" borderId="20" xfId="0" applyNumberFormat="1" applyFont="1" applyFill="1" applyBorder="1" applyAlignment="1">
      <alignment horizontal="left" wrapText="1" indent="4"/>
    </xf>
    <xf numFmtId="0" fontId="2" fillId="33" borderId="20" xfId="0" applyNumberFormat="1" applyFont="1" applyFill="1" applyBorder="1" applyAlignment="1">
      <alignment horizontal="left" indent="4"/>
    </xf>
    <xf numFmtId="0" fontId="2" fillId="0" borderId="20" xfId="0" applyNumberFormat="1" applyFont="1" applyBorder="1" applyAlignment="1">
      <alignment horizontal="left" wrapText="1" indent="4"/>
    </xf>
    <xf numFmtId="0" fontId="2" fillId="0" borderId="20" xfId="0" applyNumberFormat="1" applyFont="1" applyBorder="1" applyAlignment="1">
      <alignment horizontal="left" indent="4"/>
    </xf>
    <xf numFmtId="0" fontId="9" fillId="0" borderId="0" xfId="0" applyNumberFormat="1" applyFont="1" applyBorder="1" applyAlignment="1">
      <alignment horizontal="center"/>
    </xf>
    <xf numFmtId="0" fontId="2" fillId="33" borderId="20" xfId="0" applyNumberFormat="1" applyFont="1" applyFill="1" applyBorder="1" applyAlignment="1">
      <alignment horizontal="left" wrapText="1" indent="1"/>
    </xf>
    <xf numFmtId="0" fontId="2" fillId="33" borderId="20" xfId="0" applyNumberFormat="1" applyFont="1" applyFill="1" applyBorder="1" applyAlignment="1">
      <alignment horizontal="left" indent="1"/>
    </xf>
    <xf numFmtId="0" fontId="2" fillId="0" borderId="20" xfId="0" applyNumberFormat="1" applyFont="1" applyBorder="1" applyAlignment="1">
      <alignment horizontal="left" wrapText="1" indent="3"/>
    </xf>
    <xf numFmtId="0" fontId="2" fillId="0" borderId="20" xfId="0" applyNumberFormat="1" applyFont="1" applyBorder="1" applyAlignment="1">
      <alignment horizontal="left" indent="3"/>
    </xf>
    <xf numFmtId="0" fontId="60" fillId="33" borderId="20" xfId="0" applyNumberFormat="1" applyFont="1" applyFill="1" applyBorder="1" applyAlignment="1">
      <alignment horizontal="center" vertical="center" wrapText="1"/>
    </xf>
    <xf numFmtId="0" fontId="62" fillId="33" borderId="20" xfId="0" applyNumberFormat="1" applyFont="1" applyFill="1" applyBorder="1" applyAlignment="1">
      <alignment horizontal="center" vertical="center" wrapText="1"/>
    </xf>
    <xf numFmtId="4" fontId="58" fillId="7" borderId="20" xfId="0" applyNumberFormat="1" applyFont="1" applyFill="1" applyBorder="1" applyAlignment="1">
      <alignment horizontal="center" vertical="center"/>
    </xf>
    <xf numFmtId="4" fontId="59" fillId="7" borderId="20" xfId="0" applyNumberFormat="1" applyFont="1" applyFill="1" applyBorder="1" applyAlignment="1">
      <alignment horizontal="center" vertical="center"/>
    </xf>
    <xf numFmtId="0" fontId="2" fillId="7" borderId="20" xfId="0" applyNumberFormat="1" applyFont="1" applyFill="1" applyBorder="1" applyAlignment="1">
      <alignment horizontal="left" wrapText="1" indent="1"/>
    </xf>
    <xf numFmtId="0" fontId="2" fillId="7" borderId="20" xfId="0" applyNumberFormat="1" applyFont="1" applyFill="1" applyBorder="1" applyAlignment="1">
      <alignment horizontal="left" indent="1"/>
    </xf>
    <xf numFmtId="49" fontId="2" fillId="7" borderId="20" xfId="0" applyNumberFormat="1" applyFont="1" applyFill="1" applyBorder="1" applyAlignment="1">
      <alignment horizontal="center" vertical="center"/>
    </xf>
    <xf numFmtId="0" fontId="58" fillId="7" borderId="20" xfId="0" applyNumberFormat="1" applyFont="1" applyFill="1" applyBorder="1" applyAlignment="1">
      <alignment horizontal="center" vertical="center"/>
    </xf>
    <xf numFmtId="0" fontId="59" fillId="7" borderId="20" xfId="0" applyNumberFormat="1" applyFont="1" applyFill="1" applyBorder="1" applyAlignment="1">
      <alignment horizontal="center" vertical="center"/>
    </xf>
    <xf numFmtId="0" fontId="2" fillId="0" borderId="20" xfId="0" applyNumberFormat="1" applyFont="1" applyBorder="1" applyAlignment="1">
      <alignment horizontal="left" wrapText="1" indent="1"/>
    </xf>
    <xf numFmtId="0" fontId="2" fillId="0" borderId="20" xfId="0" applyNumberFormat="1" applyFont="1" applyBorder="1" applyAlignment="1">
      <alignment horizontal="left" indent="1"/>
    </xf>
    <xf numFmtId="0" fontId="58" fillId="33" borderId="19" xfId="0" applyNumberFormat="1" applyFont="1" applyFill="1" applyBorder="1" applyAlignment="1">
      <alignment horizontal="center" vertical="center"/>
    </xf>
    <xf numFmtId="0" fontId="58" fillId="33" borderId="22" xfId="0" applyNumberFormat="1" applyFont="1" applyFill="1" applyBorder="1" applyAlignment="1">
      <alignment horizontal="center" vertical="center"/>
    </xf>
    <xf numFmtId="0" fontId="58" fillId="33" borderId="35" xfId="0" applyNumberFormat="1" applyFont="1" applyFill="1" applyBorder="1" applyAlignment="1">
      <alignment horizontal="center" vertical="center"/>
    </xf>
    <xf numFmtId="0" fontId="2" fillId="7" borderId="20" xfId="0" applyNumberFormat="1" applyFont="1" applyFill="1" applyBorder="1" applyAlignment="1">
      <alignment horizontal="left" wrapText="1" indent="2"/>
    </xf>
    <xf numFmtId="0" fontId="2" fillId="7" borderId="20" xfId="0" applyNumberFormat="1" applyFont="1" applyFill="1" applyBorder="1" applyAlignment="1">
      <alignment horizontal="left" indent="2"/>
    </xf>
    <xf numFmtId="49" fontId="60" fillId="7" borderId="20" xfId="0" applyNumberFormat="1" applyFont="1" applyFill="1" applyBorder="1" applyAlignment="1">
      <alignment horizontal="center" vertical="center"/>
    </xf>
    <xf numFmtId="49" fontId="62" fillId="7" borderId="20" xfId="0" applyNumberFormat="1" applyFont="1" applyFill="1" applyBorder="1" applyAlignment="1">
      <alignment horizontal="center" vertical="center"/>
    </xf>
    <xf numFmtId="0" fontId="8" fillId="33" borderId="0" xfId="0" applyNumberFormat="1" applyFont="1" applyFill="1" applyBorder="1" applyAlignment="1">
      <alignment horizontal="center"/>
    </xf>
    <xf numFmtId="0" fontId="2" fillId="33" borderId="19" xfId="0" applyNumberFormat="1" applyFont="1" applyFill="1" applyBorder="1" applyAlignment="1">
      <alignment wrapText="1"/>
    </xf>
    <xf numFmtId="0" fontId="2" fillId="33" borderId="22" xfId="0" applyNumberFormat="1" applyFont="1" applyFill="1" applyBorder="1" applyAlignment="1">
      <alignment wrapText="1"/>
    </xf>
    <xf numFmtId="0" fontId="2" fillId="33" borderId="35" xfId="0" applyNumberFormat="1" applyFont="1" applyFill="1" applyBorder="1" applyAlignment="1">
      <alignment wrapText="1"/>
    </xf>
    <xf numFmtId="4" fontId="58" fillId="33" borderId="10" xfId="0" applyNumberFormat="1" applyFont="1" applyFill="1" applyBorder="1" applyAlignment="1">
      <alignment horizontal="center" vertical="center"/>
    </xf>
    <xf numFmtId="4" fontId="58" fillId="33" borderId="11" xfId="0" applyNumberFormat="1" applyFont="1" applyFill="1" applyBorder="1" applyAlignment="1">
      <alignment horizontal="center" vertical="center"/>
    </xf>
    <xf numFmtId="4" fontId="58" fillId="33" borderId="25" xfId="0" applyNumberFormat="1" applyFont="1" applyFill="1" applyBorder="1" applyAlignment="1">
      <alignment horizontal="center" vertical="center"/>
    </xf>
    <xf numFmtId="4" fontId="58" fillId="33" borderId="36" xfId="0" applyNumberFormat="1" applyFont="1" applyFill="1" applyBorder="1" applyAlignment="1">
      <alignment horizontal="center" vertical="center"/>
    </xf>
    <xf numFmtId="4" fontId="59" fillId="33" borderId="36" xfId="0" applyNumberFormat="1" applyFont="1" applyFill="1" applyBorder="1" applyAlignment="1">
      <alignment horizontal="center" vertical="center"/>
    </xf>
    <xf numFmtId="0" fontId="8" fillId="33" borderId="0" xfId="0" applyNumberFormat="1" applyFont="1" applyFill="1" applyBorder="1" applyAlignment="1">
      <alignment horizontal="center" wrapText="1"/>
    </xf>
    <xf numFmtId="0" fontId="2" fillId="0" borderId="36" xfId="0" applyNumberFormat="1" applyFont="1" applyBorder="1" applyAlignment="1">
      <alignment horizontal="left" wrapText="1" indent="3"/>
    </xf>
    <xf numFmtId="0" fontId="2" fillId="0" borderId="36" xfId="0" applyNumberFormat="1" applyFont="1" applyBorder="1" applyAlignment="1">
      <alignment horizontal="left" indent="3"/>
    </xf>
    <xf numFmtId="49" fontId="2" fillId="0" borderId="36" xfId="0" applyNumberFormat="1" applyFont="1" applyBorder="1" applyAlignment="1">
      <alignment horizontal="center" vertical="center"/>
    </xf>
    <xf numFmtId="0" fontId="58" fillId="0" borderId="36" xfId="0" applyNumberFormat="1" applyFont="1" applyBorder="1" applyAlignment="1">
      <alignment horizontal="center" vertical="center"/>
    </xf>
    <xf numFmtId="0" fontId="59" fillId="0" borderId="36" xfId="0" applyNumberFormat="1" applyFont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center"/>
    </xf>
    <xf numFmtId="0" fontId="2" fillId="0" borderId="20" xfId="0" applyNumberFormat="1" applyFont="1" applyBorder="1" applyAlignment="1">
      <alignment horizontal="left" vertical="center" wrapText="1" indent="1"/>
    </xf>
    <xf numFmtId="0" fontId="2" fillId="0" borderId="20" xfId="0" applyNumberFormat="1" applyFont="1" applyBorder="1" applyAlignment="1">
      <alignment horizontal="left" vertical="center" indent="1"/>
    </xf>
    <xf numFmtId="0" fontId="2" fillId="0" borderId="37" xfId="0" applyNumberFormat="1" applyFont="1" applyBorder="1" applyAlignment="1">
      <alignment horizontal="left" indent="2"/>
    </xf>
    <xf numFmtId="49" fontId="2" fillId="0" borderId="37" xfId="0" applyNumberFormat="1" applyFont="1" applyBorder="1" applyAlignment="1">
      <alignment horizontal="center" vertical="center"/>
    </xf>
    <xf numFmtId="0" fontId="58" fillId="0" borderId="37" xfId="0" applyNumberFormat="1" applyFont="1" applyBorder="1" applyAlignment="1">
      <alignment horizontal="center" vertical="center"/>
    </xf>
    <xf numFmtId="0" fontId="59" fillId="0" borderId="37" xfId="0" applyNumberFormat="1" applyFont="1" applyBorder="1" applyAlignment="1">
      <alignment horizontal="center" vertical="center"/>
    </xf>
    <xf numFmtId="4" fontId="58" fillId="33" borderId="37" xfId="0" applyNumberFormat="1" applyFont="1" applyFill="1" applyBorder="1" applyAlignment="1">
      <alignment horizontal="center" vertical="center"/>
    </xf>
    <xf numFmtId="4" fontId="59" fillId="33" borderId="37" xfId="0" applyNumberFormat="1" applyFont="1" applyFill="1" applyBorder="1" applyAlignment="1">
      <alignment horizontal="center" vertical="center"/>
    </xf>
    <xf numFmtId="4" fontId="58" fillId="0" borderId="19" xfId="0" applyNumberFormat="1" applyFont="1" applyBorder="1" applyAlignment="1">
      <alignment horizontal="center" vertical="center"/>
    </xf>
    <xf numFmtId="4" fontId="59" fillId="0" borderId="22" xfId="0" applyNumberFormat="1" applyFont="1" applyBorder="1" applyAlignment="1">
      <alignment horizontal="center" vertical="center"/>
    </xf>
    <xf numFmtId="4" fontId="59" fillId="0" borderId="35" xfId="0" applyNumberFormat="1" applyFont="1" applyBorder="1" applyAlignment="1">
      <alignment horizontal="center" vertical="center"/>
    </xf>
    <xf numFmtId="0" fontId="6" fillId="35" borderId="19" xfId="0" applyNumberFormat="1" applyFont="1" applyFill="1" applyBorder="1" applyAlignment="1">
      <alignment horizontal="left"/>
    </xf>
    <xf numFmtId="0" fontId="6" fillId="35" borderId="22" xfId="0" applyNumberFormat="1" applyFont="1" applyFill="1" applyBorder="1" applyAlignment="1">
      <alignment horizontal="left"/>
    </xf>
    <xf numFmtId="49" fontId="6" fillId="35" borderId="30" xfId="0" applyNumberFormat="1" applyFont="1" applyFill="1" applyBorder="1" applyAlignment="1">
      <alignment horizontal="center" vertical="center"/>
    </xf>
    <xf numFmtId="49" fontId="6" fillId="35" borderId="22" xfId="0" applyNumberFormat="1" applyFont="1" applyFill="1" applyBorder="1" applyAlignment="1">
      <alignment horizontal="center" vertical="center"/>
    </xf>
    <xf numFmtId="49" fontId="6" fillId="35" borderId="35" xfId="0" applyNumberFormat="1" applyFont="1" applyFill="1" applyBorder="1" applyAlignment="1">
      <alignment horizontal="center" vertical="center"/>
    </xf>
    <xf numFmtId="49" fontId="6" fillId="35" borderId="19" xfId="0" applyNumberFormat="1" applyFont="1" applyFill="1" applyBorder="1" applyAlignment="1">
      <alignment horizontal="center" vertical="center"/>
    </xf>
    <xf numFmtId="0" fontId="63" fillId="35" borderId="19" xfId="0" applyNumberFormat="1" applyFont="1" applyFill="1" applyBorder="1" applyAlignment="1">
      <alignment horizontal="center" vertical="center"/>
    </xf>
    <xf numFmtId="0" fontId="59" fillId="35" borderId="22" xfId="0" applyNumberFormat="1" applyFont="1" applyFill="1" applyBorder="1" applyAlignment="1">
      <alignment horizontal="center" vertical="center"/>
    </xf>
    <xf numFmtId="0" fontId="59" fillId="35" borderId="35" xfId="0" applyNumberFormat="1" applyFont="1" applyFill="1" applyBorder="1" applyAlignment="1">
      <alignment horizontal="center" vertical="center"/>
    </xf>
    <xf numFmtId="4" fontId="63" fillId="35" borderId="19" xfId="0" applyNumberFormat="1" applyFont="1" applyFill="1" applyBorder="1" applyAlignment="1">
      <alignment horizontal="center" vertical="center"/>
    </xf>
    <xf numFmtId="4" fontId="59" fillId="35" borderId="22" xfId="0" applyNumberFormat="1" applyFont="1" applyFill="1" applyBorder="1" applyAlignment="1">
      <alignment horizontal="center" vertical="center"/>
    </xf>
    <xf numFmtId="4" fontId="59" fillId="35" borderId="35" xfId="0" applyNumberFormat="1" applyFont="1" applyFill="1" applyBorder="1" applyAlignment="1">
      <alignment horizontal="center" vertical="center"/>
    </xf>
    <xf numFmtId="0" fontId="2" fillId="33" borderId="19" xfId="0" applyNumberFormat="1" applyFont="1" applyFill="1" applyBorder="1" applyAlignment="1">
      <alignment horizontal="left"/>
    </xf>
    <xf numFmtId="0" fontId="2" fillId="33" borderId="22" xfId="0" applyNumberFormat="1" applyFont="1" applyFill="1" applyBorder="1" applyAlignment="1">
      <alignment horizontal="left"/>
    </xf>
    <xf numFmtId="49" fontId="2" fillId="0" borderId="30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25" xfId="0" applyNumberFormat="1" applyFont="1" applyBorder="1" applyAlignment="1">
      <alignment horizontal="center" vertical="top"/>
    </xf>
    <xf numFmtId="49" fontId="2" fillId="0" borderId="28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" fontId="58" fillId="33" borderId="39" xfId="0" applyNumberFormat="1" applyFont="1" applyFill="1" applyBorder="1" applyAlignment="1">
      <alignment horizontal="center" vertical="center"/>
    </xf>
    <xf numFmtId="4" fontId="59" fillId="33" borderId="21" xfId="0" applyNumberFormat="1" applyFont="1" applyFill="1" applyBorder="1" applyAlignment="1">
      <alignment horizontal="center" vertical="center"/>
    </xf>
    <xf numFmtId="4" fontId="59" fillId="33" borderId="38" xfId="0" applyNumberFormat="1" applyFont="1" applyFill="1" applyBorder="1" applyAlignment="1">
      <alignment horizontal="center" vertical="center"/>
    </xf>
    <xf numFmtId="4" fontId="58" fillId="0" borderId="39" xfId="0" applyNumberFormat="1" applyFont="1" applyBorder="1" applyAlignment="1">
      <alignment horizontal="center" vertical="center"/>
    </xf>
    <xf numFmtId="4" fontId="59" fillId="0" borderId="21" xfId="0" applyNumberFormat="1" applyFont="1" applyBorder="1" applyAlignment="1">
      <alignment horizontal="center" vertical="center"/>
    </xf>
    <xf numFmtId="4" fontId="59" fillId="0" borderId="3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top"/>
    </xf>
    <xf numFmtId="49" fontId="2" fillId="0" borderId="22" xfId="0" applyNumberFormat="1" applyFont="1" applyBorder="1" applyAlignment="1">
      <alignment horizontal="center" vertical="top"/>
    </xf>
    <xf numFmtId="49" fontId="2" fillId="0" borderId="35" xfId="0" applyNumberFormat="1" applyFont="1" applyBorder="1" applyAlignment="1">
      <alignment horizontal="center" vertical="top"/>
    </xf>
    <xf numFmtId="49" fontId="58" fillId="0" borderId="22" xfId="0" applyNumberFormat="1" applyFont="1" applyBorder="1" applyAlignment="1">
      <alignment horizontal="left"/>
    </xf>
    <xf numFmtId="49" fontId="59" fillId="0" borderId="22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left"/>
    </xf>
    <xf numFmtId="0" fontId="2" fillId="0" borderId="25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49" fontId="58" fillId="0" borderId="22" xfId="0" applyNumberFormat="1" applyFont="1" applyFill="1" applyBorder="1" applyAlignment="1">
      <alignment horizontal="left"/>
    </xf>
    <xf numFmtId="49" fontId="59" fillId="0" borderId="22" xfId="0" applyNumberFormat="1" applyFont="1" applyFill="1" applyBorder="1" applyAlignment="1">
      <alignment horizontal="left"/>
    </xf>
    <xf numFmtId="0" fontId="2" fillId="0" borderId="40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41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/>
    </xf>
    <xf numFmtId="0" fontId="2" fillId="0" borderId="40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41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33" borderId="19" xfId="0" applyNumberFormat="1" applyFont="1" applyFill="1" applyBorder="1" applyAlignment="1">
      <alignment horizontal="left" vertical="center" wrapText="1" indent="3"/>
    </xf>
    <xf numFmtId="0" fontId="2" fillId="33" borderId="22" xfId="0" applyNumberFormat="1" applyFont="1" applyFill="1" applyBorder="1" applyAlignment="1">
      <alignment horizontal="left" vertical="center" wrapText="1" indent="3"/>
    </xf>
    <xf numFmtId="0" fontId="2" fillId="33" borderId="35" xfId="0" applyNumberFormat="1" applyFont="1" applyFill="1" applyBorder="1" applyAlignment="1">
      <alignment horizontal="left" vertical="center" wrapText="1" indent="3"/>
    </xf>
    <xf numFmtId="4" fontId="58" fillId="33" borderId="0" xfId="0" applyNumberFormat="1" applyFont="1" applyFill="1" applyBorder="1" applyAlignment="1">
      <alignment horizontal="center"/>
    </xf>
    <xf numFmtId="4" fontId="59" fillId="33" borderId="0" xfId="0" applyNumberFormat="1" applyFont="1" applyFill="1" applyBorder="1" applyAlignment="1">
      <alignment horizontal="center"/>
    </xf>
    <xf numFmtId="0" fontId="2" fillId="0" borderId="11" xfId="0" applyNumberFormat="1" applyFont="1" applyBorder="1" applyAlignment="1">
      <alignment horizontal="justify" wrapText="1"/>
    </xf>
    <xf numFmtId="49" fontId="2" fillId="33" borderId="19" xfId="0" applyNumberFormat="1" applyFont="1" applyFill="1" applyBorder="1" applyAlignment="1">
      <alignment horizontal="center"/>
    </xf>
    <xf numFmtId="49" fontId="2" fillId="33" borderId="22" xfId="0" applyNumberFormat="1" applyFont="1" applyFill="1" applyBorder="1" applyAlignment="1">
      <alignment horizontal="center"/>
    </xf>
    <xf numFmtId="49" fontId="2" fillId="33" borderId="35" xfId="0" applyNumberFormat="1" applyFont="1" applyFill="1" applyBorder="1" applyAlignment="1">
      <alignment horizontal="center"/>
    </xf>
    <xf numFmtId="0" fontId="2" fillId="33" borderId="19" xfId="0" applyNumberFormat="1" applyFont="1" applyFill="1" applyBorder="1" applyAlignment="1">
      <alignment horizontal="left" wrapText="1"/>
    </xf>
    <xf numFmtId="49" fontId="2" fillId="33" borderId="30" xfId="0" applyNumberFormat="1" applyFont="1" applyFill="1" applyBorder="1" applyAlignment="1">
      <alignment horizontal="center" vertical="center"/>
    </xf>
    <xf numFmtId="49" fontId="2" fillId="33" borderId="22" xfId="0" applyNumberFormat="1" applyFont="1" applyFill="1" applyBorder="1" applyAlignment="1">
      <alignment horizontal="center" vertical="center"/>
    </xf>
    <xf numFmtId="49" fontId="2" fillId="33" borderId="35" xfId="0" applyNumberFormat="1" applyFont="1" applyFill="1" applyBorder="1" applyAlignment="1">
      <alignment horizontal="center" vertical="center"/>
    </xf>
    <xf numFmtId="49" fontId="2" fillId="33" borderId="19" xfId="0" applyNumberFormat="1" applyFont="1" applyFill="1" applyBorder="1" applyAlignment="1">
      <alignment horizontal="center" vertical="center"/>
    </xf>
    <xf numFmtId="4" fontId="58" fillId="33" borderId="19" xfId="0" applyNumberFormat="1" applyFont="1" applyFill="1" applyBorder="1" applyAlignment="1">
      <alignment horizontal="center" vertical="center"/>
    </xf>
    <xf numFmtId="4" fontId="59" fillId="33" borderId="22" xfId="0" applyNumberFormat="1" applyFont="1" applyFill="1" applyBorder="1" applyAlignment="1">
      <alignment horizontal="center" vertical="center"/>
    </xf>
    <xf numFmtId="4" fontId="59" fillId="33" borderId="35" xfId="0" applyNumberFormat="1" applyFont="1" applyFill="1" applyBorder="1" applyAlignment="1">
      <alignment horizontal="center" vertical="center"/>
    </xf>
    <xf numFmtId="4" fontId="59" fillId="33" borderId="11" xfId="0" applyNumberFormat="1" applyFont="1" applyFill="1" applyBorder="1" applyAlignment="1">
      <alignment horizontal="center" vertical="center"/>
    </xf>
    <xf numFmtId="4" fontId="59" fillId="33" borderId="25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2" fillId="33" borderId="25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left" wrapText="1" indent="4"/>
    </xf>
    <xf numFmtId="0" fontId="2" fillId="33" borderId="11" xfId="0" applyNumberFormat="1" applyFont="1" applyFill="1" applyBorder="1" applyAlignment="1">
      <alignment horizontal="left" indent="4"/>
    </xf>
    <xf numFmtId="0" fontId="2" fillId="33" borderId="12" xfId="0" applyNumberFormat="1" applyFont="1" applyFill="1" applyBorder="1" applyAlignment="1">
      <alignment horizontal="left" indent="4"/>
    </xf>
    <xf numFmtId="49" fontId="2" fillId="33" borderId="42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25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" fontId="58" fillId="33" borderId="22" xfId="0" applyNumberFormat="1" applyFont="1" applyFill="1" applyBorder="1" applyAlignment="1">
      <alignment horizontal="center" vertical="center"/>
    </xf>
    <xf numFmtId="4" fontId="58" fillId="33" borderId="35" xfId="0" applyNumberFormat="1" applyFont="1" applyFill="1" applyBorder="1" applyAlignment="1">
      <alignment horizontal="center" vertical="center"/>
    </xf>
    <xf numFmtId="0" fontId="2" fillId="33" borderId="19" xfId="0" applyNumberFormat="1" applyFont="1" applyFill="1" applyBorder="1" applyAlignment="1">
      <alignment horizontal="left" wrapText="1" indent="3"/>
    </xf>
    <xf numFmtId="0" fontId="2" fillId="33" borderId="22" xfId="0" applyNumberFormat="1" applyFont="1" applyFill="1" applyBorder="1" applyAlignment="1">
      <alignment horizontal="left" indent="3"/>
    </xf>
    <xf numFmtId="49" fontId="2" fillId="33" borderId="32" xfId="0" applyNumberFormat="1" applyFont="1" applyFill="1" applyBorder="1" applyAlignment="1">
      <alignment horizontal="center" vertical="center"/>
    </xf>
    <xf numFmtId="49" fontId="2" fillId="33" borderId="33" xfId="0" applyNumberFormat="1" applyFont="1" applyFill="1" applyBorder="1" applyAlignment="1">
      <alignment horizontal="center" vertical="center"/>
    </xf>
    <xf numFmtId="49" fontId="2" fillId="33" borderId="43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center"/>
    </xf>
    <xf numFmtId="49" fontId="2" fillId="7" borderId="19" xfId="0" applyNumberFormat="1" applyFont="1" applyFill="1" applyBorder="1" applyAlignment="1">
      <alignment horizontal="center"/>
    </xf>
    <xf numFmtId="49" fontId="2" fillId="7" borderId="22" xfId="0" applyNumberFormat="1" applyFont="1" applyFill="1" applyBorder="1" applyAlignment="1">
      <alignment horizontal="center"/>
    </xf>
    <xf numFmtId="49" fontId="2" fillId="7" borderId="35" xfId="0" applyNumberFormat="1" applyFont="1" applyFill="1" applyBorder="1" applyAlignment="1">
      <alignment horizontal="center"/>
    </xf>
    <xf numFmtId="0" fontId="2" fillId="7" borderId="19" xfId="0" applyNumberFormat="1" applyFont="1" applyFill="1" applyBorder="1" applyAlignment="1">
      <alignment horizontal="left" wrapText="1"/>
    </xf>
    <xf numFmtId="0" fontId="2" fillId="7" borderId="22" xfId="0" applyNumberFormat="1" applyFont="1" applyFill="1" applyBorder="1" applyAlignment="1">
      <alignment horizontal="left"/>
    </xf>
    <xf numFmtId="49" fontId="2" fillId="7" borderId="30" xfId="0" applyNumberFormat="1" applyFont="1" applyFill="1" applyBorder="1" applyAlignment="1">
      <alignment horizontal="center" vertical="center"/>
    </xf>
    <xf numFmtId="49" fontId="2" fillId="7" borderId="22" xfId="0" applyNumberFormat="1" applyFont="1" applyFill="1" applyBorder="1" applyAlignment="1">
      <alignment horizontal="center" vertical="center"/>
    </xf>
    <xf numFmtId="49" fontId="2" fillId="7" borderId="35" xfId="0" applyNumberFormat="1" applyFont="1" applyFill="1" applyBorder="1" applyAlignment="1">
      <alignment horizontal="center" vertical="center"/>
    </xf>
    <xf numFmtId="49" fontId="2" fillId="7" borderId="19" xfId="0" applyNumberFormat="1" applyFont="1" applyFill="1" applyBorder="1" applyAlignment="1">
      <alignment horizontal="center" vertical="center"/>
    </xf>
    <xf numFmtId="4" fontId="58" fillId="7" borderId="19" xfId="0" applyNumberFormat="1" applyFont="1" applyFill="1" applyBorder="1" applyAlignment="1">
      <alignment horizontal="center" vertical="center"/>
    </xf>
    <xf numFmtId="4" fontId="59" fillId="7" borderId="22" xfId="0" applyNumberFormat="1" applyFont="1" applyFill="1" applyBorder="1" applyAlignment="1">
      <alignment horizontal="center" vertical="center"/>
    </xf>
    <xf numFmtId="4" fontId="59" fillId="7" borderId="35" xfId="0" applyNumberFormat="1" applyFont="1" applyFill="1" applyBorder="1" applyAlignment="1">
      <alignment horizontal="center" vertical="center"/>
    </xf>
    <xf numFmtId="0" fontId="11" fillId="33" borderId="23" xfId="0" applyNumberFormat="1" applyFont="1" applyFill="1" applyBorder="1" applyAlignment="1">
      <alignment horizontal="left" vertical="center"/>
    </xf>
    <xf numFmtId="0" fontId="11" fillId="33" borderId="0" xfId="0" applyNumberFormat="1" applyFont="1" applyFill="1" applyBorder="1" applyAlignment="1">
      <alignment horizontal="left" vertical="center"/>
    </xf>
    <xf numFmtId="0" fontId="2" fillId="33" borderId="19" xfId="0" applyNumberFormat="1" applyFont="1" applyFill="1" applyBorder="1" applyAlignment="1">
      <alignment horizontal="left" wrapText="1" indent="1"/>
    </xf>
    <xf numFmtId="0" fontId="2" fillId="33" borderId="22" xfId="0" applyNumberFormat="1" applyFont="1" applyFill="1" applyBorder="1" applyAlignment="1">
      <alignment horizontal="left" indent="1"/>
    </xf>
    <xf numFmtId="49" fontId="2" fillId="33" borderId="39" xfId="0" applyNumberFormat="1" applyFont="1" applyFill="1" applyBorder="1" applyAlignment="1">
      <alignment horizontal="center" vertical="center"/>
    </xf>
    <xf numFmtId="49" fontId="2" fillId="33" borderId="21" xfId="0" applyNumberFormat="1" applyFont="1" applyFill="1" applyBorder="1" applyAlignment="1">
      <alignment horizontal="center" vertical="center"/>
    </xf>
    <xf numFmtId="49" fontId="2" fillId="33" borderId="38" xfId="0" applyNumberFormat="1" applyFont="1" applyFill="1" applyBorder="1" applyAlignment="1">
      <alignment horizontal="center" vertical="center"/>
    </xf>
    <xf numFmtId="4" fontId="58" fillId="33" borderId="44" xfId="0" applyNumberFormat="1" applyFont="1" applyFill="1" applyBorder="1" applyAlignment="1">
      <alignment horizontal="center" vertical="center"/>
    </xf>
    <xf numFmtId="4" fontId="59" fillId="33" borderId="33" xfId="0" applyNumberFormat="1" applyFont="1" applyFill="1" applyBorder="1" applyAlignment="1">
      <alignment horizontal="center" vertical="center"/>
    </xf>
    <xf numFmtId="4" fontId="59" fillId="33" borderId="43" xfId="0" applyNumberFormat="1" applyFont="1" applyFill="1" applyBorder="1" applyAlignment="1">
      <alignment horizontal="center" vertical="center"/>
    </xf>
    <xf numFmtId="0" fontId="2" fillId="33" borderId="19" xfId="0" applyNumberFormat="1" applyFont="1" applyFill="1" applyBorder="1" applyAlignment="1">
      <alignment horizontal="left" wrapText="1" indent="2"/>
    </xf>
    <xf numFmtId="0" fontId="2" fillId="33" borderId="22" xfId="0" applyNumberFormat="1" applyFont="1" applyFill="1" applyBorder="1" applyAlignment="1">
      <alignment horizontal="left" indent="2"/>
    </xf>
    <xf numFmtId="49" fontId="2" fillId="33" borderId="44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0" fontId="11" fillId="0" borderId="23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0" fontId="2" fillId="7" borderId="19" xfId="0" applyNumberFormat="1" applyFont="1" applyFill="1" applyBorder="1" applyAlignment="1">
      <alignment horizontal="left" wrapText="1" indent="1"/>
    </xf>
    <xf numFmtId="0" fontId="2" fillId="7" borderId="22" xfId="0" applyNumberFormat="1" applyFont="1" applyFill="1" applyBorder="1" applyAlignment="1">
      <alignment horizontal="left" indent="1"/>
    </xf>
    <xf numFmtId="4" fontId="63" fillId="7" borderId="39" xfId="0" applyNumberFormat="1" applyFont="1" applyFill="1" applyBorder="1" applyAlignment="1">
      <alignment horizontal="center" vertical="center"/>
    </xf>
    <xf numFmtId="4" fontId="59" fillId="7" borderId="21" xfId="0" applyNumberFormat="1" applyFont="1" applyFill="1" applyBorder="1" applyAlignment="1">
      <alignment horizontal="center" vertical="center"/>
    </xf>
    <xf numFmtId="4" fontId="59" fillId="7" borderId="38" xfId="0" applyNumberFormat="1" applyFont="1" applyFill="1" applyBorder="1" applyAlignment="1">
      <alignment horizontal="center" vertical="center"/>
    </xf>
    <xf numFmtId="49" fontId="6" fillId="7" borderId="19" xfId="0" applyNumberFormat="1" applyFont="1" applyFill="1" applyBorder="1" applyAlignment="1">
      <alignment horizontal="center"/>
    </xf>
    <xf numFmtId="49" fontId="6" fillId="7" borderId="22" xfId="0" applyNumberFormat="1" applyFont="1" applyFill="1" applyBorder="1" applyAlignment="1">
      <alignment horizontal="center"/>
    </xf>
    <xf numFmtId="49" fontId="6" fillId="7" borderId="35" xfId="0" applyNumberFormat="1" applyFont="1" applyFill="1" applyBorder="1" applyAlignment="1">
      <alignment horizontal="center"/>
    </xf>
    <xf numFmtId="0" fontId="6" fillId="7" borderId="19" xfId="0" applyNumberFormat="1" applyFont="1" applyFill="1" applyBorder="1" applyAlignment="1">
      <alignment horizontal="left"/>
    </xf>
    <xf numFmtId="0" fontId="6" fillId="7" borderId="22" xfId="0" applyNumberFormat="1" applyFont="1" applyFill="1" applyBorder="1" applyAlignment="1">
      <alignment horizontal="left"/>
    </xf>
    <xf numFmtId="49" fontId="6" fillId="7" borderId="28" xfId="0" applyNumberFormat="1" applyFont="1" applyFill="1" applyBorder="1" applyAlignment="1">
      <alignment horizontal="center" vertical="center"/>
    </xf>
    <xf numFmtId="49" fontId="6" fillId="7" borderId="21" xfId="0" applyNumberFormat="1" applyFont="1" applyFill="1" applyBorder="1" applyAlignment="1">
      <alignment horizontal="center" vertical="center"/>
    </xf>
    <xf numFmtId="49" fontId="6" fillId="7" borderId="38" xfId="0" applyNumberFormat="1" applyFont="1" applyFill="1" applyBorder="1" applyAlignment="1">
      <alignment horizontal="center" vertical="center"/>
    </xf>
    <xf numFmtId="49" fontId="6" fillId="7" borderId="39" xfId="0" applyNumberFormat="1" applyFont="1" applyFill="1" applyBorder="1" applyAlignment="1">
      <alignment horizontal="center" vertical="center"/>
    </xf>
    <xf numFmtId="0" fontId="2" fillId="33" borderId="40" xfId="0" applyNumberFormat="1" applyFont="1" applyFill="1" applyBorder="1" applyAlignment="1">
      <alignment horizontal="center" vertical="top" wrapText="1"/>
    </xf>
    <xf numFmtId="0" fontId="2" fillId="33" borderId="16" xfId="0" applyNumberFormat="1" applyFont="1" applyFill="1" applyBorder="1" applyAlignment="1">
      <alignment horizontal="center" vertical="top" wrapText="1"/>
    </xf>
    <xf numFmtId="0" fontId="2" fillId="33" borderId="41" xfId="0" applyNumberFormat="1" applyFont="1" applyFill="1" applyBorder="1" applyAlignment="1">
      <alignment horizontal="center" vertical="top" wrapText="1"/>
    </xf>
    <xf numFmtId="49" fontId="2" fillId="33" borderId="19" xfId="0" applyNumberFormat="1" applyFont="1" applyFill="1" applyBorder="1" applyAlignment="1">
      <alignment horizontal="center" vertical="top"/>
    </xf>
    <xf numFmtId="49" fontId="2" fillId="33" borderId="22" xfId="0" applyNumberFormat="1" applyFont="1" applyFill="1" applyBorder="1" applyAlignment="1">
      <alignment horizontal="center" vertical="top"/>
    </xf>
    <xf numFmtId="49" fontId="2" fillId="33" borderId="35" xfId="0" applyNumberFormat="1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/>
    </xf>
    <xf numFmtId="49" fontId="2" fillId="33" borderId="11" xfId="0" applyNumberFormat="1" applyFont="1" applyFill="1" applyBorder="1" applyAlignment="1">
      <alignment horizontal="center" vertical="top"/>
    </xf>
    <xf numFmtId="49" fontId="2" fillId="33" borderId="25" xfId="0" applyNumberFormat="1" applyFont="1" applyFill="1" applyBorder="1" applyAlignment="1">
      <alignment horizontal="center" vertical="top"/>
    </xf>
    <xf numFmtId="0" fontId="2" fillId="33" borderId="10" xfId="0" applyNumberFormat="1" applyFont="1" applyFill="1" applyBorder="1" applyAlignment="1">
      <alignment horizontal="right"/>
    </xf>
    <xf numFmtId="0" fontId="2" fillId="33" borderId="11" xfId="0" applyNumberFormat="1" applyFont="1" applyFill="1" applyBorder="1" applyAlignment="1">
      <alignment horizontal="right"/>
    </xf>
    <xf numFmtId="49" fontId="58" fillId="33" borderId="22" xfId="0" applyNumberFormat="1" applyFont="1" applyFill="1" applyBorder="1" applyAlignment="1">
      <alignment horizontal="left"/>
    </xf>
    <xf numFmtId="49" fontId="59" fillId="33" borderId="22" xfId="0" applyNumberFormat="1" applyFont="1" applyFill="1" applyBorder="1" applyAlignment="1">
      <alignment horizontal="left"/>
    </xf>
    <xf numFmtId="0" fontId="2" fillId="33" borderId="11" xfId="0" applyNumberFormat="1" applyFont="1" applyFill="1" applyBorder="1" applyAlignment="1">
      <alignment horizontal="left"/>
    </xf>
    <xf numFmtId="0" fontId="2" fillId="33" borderId="25" xfId="0" applyNumberFormat="1" applyFont="1" applyFill="1" applyBorder="1" applyAlignment="1">
      <alignment horizontal="left"/>
    </xf>
    <xf numFmtId="0" fontId="6" fillId="33" borderId="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25" xfId="0" applyNumberFormat="1" applyFont="1" applyFill="1" applyBorder="1" applyAlignment="1">
      <alignment horizontal="center" vertical="center" wrapText="1"/>
    </xf>
    <xf numFmtId="0" fontId="2" fillId="33" borderId="26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2" fillId="33" borderId="27" xfId="0" applyNumberFormat="1" applyFont="1" applyFill="1" applyBorder="1" applyAlignment="1">
      <alignment horizontal="center" vertical="center" wrapText="1"/>
    </xf>
    <xf numFmtId="0" fontId="2" fillId="33" borderId="40" xfId="0" applyNumberFormat="1" applyFont="1" applyFill="1" applyBorder="1" applyAlignment="1">
      <alignment horizontal="center" vertical="center" wrapText="1"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33" borderId="41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/>
    </xf>
    <xf numFmtId="0" fontId="2" fillId="33" borderId="25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center" vertical="center"/>
    </xf>
    <xf numFmtId="0" fontId="2" fillId="33" borderId="27" xfId="0" applyNumberFormat="1" applyFont="1" applyFill="1" applyBorder="1" applyAlignment="1">
      <alignment horizontal="center" vertical="center"/>
    </xf>
    <xf numFmtId="0" fontId="2" fillId="33" borderId="16" xfId="0" applyNumberFormat="1" applyFont="1" applyFill="1" applyBorder="1" applyAlignment="1">
      <alignment horizontal="center" vertical="center"/>
    </xf>
    <xf numFmtId="0" fontId="2" fillId="33" borderId="41" xfId="0" applyNumberFormat="1" applyFont="1" applyFill="1" applyBorder="1" applyAlignment="1">
      <alignment horizontal="center" vertical="center"/>
    </xf>
    <xf numFmtId="0" fontId="2" fillId="33" borderId="37" xfId="0" applyNumberFormat="1" applyFont="1" applyFill="1" applyBorder="1" applyAlignment="1">
      <alignment horizontal="center" vertical="center" wrapText="1"/>
    </xf>
    <xf numFmtId="0" fontId="2" fillId="33" borderId="45" xfId="0" applyNumberFormat="1" applyFont="1" applyFill="1" applyBorder="1" applyAlignment="1">
      <alignment horizontal="center" vertical="center" wrapText="1"/>
    </xf>
    <xf numFmtId="0" fontId="2" fillId="33" borderId="36" xfId="0" applyNumberFormat="1" applyFont="1" applyFill="1" applyBorder="1" applyAlignment="1">
      <alignment horizontal="center" vertical="center" wrapText="1"/>
    </xf>
    <xf numFmtId="0" fontId="2" fillId="33" borderId="19" xfId="0" applyNumberFormat="1" applyFont="1" applyFill="1" applyBorder="1" applyAlignment="1">
      <alignment horizontal="center" vertical="center"/>
    </xf>
    <xf numFmtId="0" fontId="2" fillId="33" borderId="22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left" wrapText="1" indent="4"/>
    </xf>
    <xf numFmtId="0" fontId="2" fillId="0" borderId="11" xfId="0" applyNumberFormat="1" applyFont="1" applyBorder="1" applyAlignment="1">
      <alignment horizontal="left" indent="4"/>
    </xf>
    <xf numFmtId="0" fontId="2" fillId="0" borderId="12" xfId="0" applyNumberFormat="1" applyFont="1" applyBorder="1" applyAlignment="1">
      <alignment horizontal="left" indent="4"/>
    </xf>
    <xf numFmtId="49" fontId="2" fillId="0" borderId="42" xfId="0" applyNumberFormat="1" applyFont="1" applyBorder="1" applyAlignment="1">
      <alignment horizontal="center"/>
    </xf>
    <xf numFmtId="0" fontId="9" fillId="0" borderId="23" xfId="0" applyNumberFormat="1" applyFont="1" applyBorder="1" applyAlignment="1">
      <alignment horizontal="center"/>
    </xf>
    <xf numFmtId="0" fontId="2" fillId="0" borderId="40" xfId="0" applyNumberFormat="1" applyFont="1" applyBorder="1" applyAlignment="1">
      <alignment horizontal="left" wrapText="1" indent="4"/>
    </xf>
    <xf numFmtId="0" fontId="2" fillId="0" borderId="16" xfId="0" applyNumberFormat="1" applyFont="1" applyBorder="1" applyAlignment="1">
      <alignment horizontal="left" indent="4"/>
    </xf>
    <xf numFmtId="49" fontId="2" fillId="0" borderId="46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60" fillId="0" borderId="16" xfId="0" applyNumberFormat="1" applyFont="1" applyBorder="1" applyAlignment="1">
      <alignment horizontal="center"/>
    </xf>
    <xf numFmtId="0" fontId="62" fillId="0" borderId="16" xfId="0" applyNumberFormat="1" applyFont="1" applyBorder="1" applyAlignment="1">
      <alignment horizontal="center"/>
    </xf>
    <xf numFmtId="0" fontId="64" fillId="0" borderId="16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0" fontId="60" fillId="0" borderId="16" xfId="0" applyNumberFormat="1" applyFont="1" applyBorder="1" applyAlignment="1">
      <alignment horizontal="center" wrapText="1"/>
    </xf>
    <xf numFmtId="0" fontId="62" fillId="0" borderId="16" xfId="0" applyNumberFormat="1" applyFont="1" applyBorder="1" applyAlignment="1">
      <alignment horizontal="center" wrapText="1"/>
    </xf>
    <xf numFmtId="49" fontId="60" fillId="0" borderId="16" xfId="0" applyNumberFormat="1" applyFont="1" applyBorder="1" applyAlignment="1">
      <alignment horizontal="center"/>
    </xf>
    <xf numFmtId="49" fontId="62" fillId="0" borderId="16" xfId="0" applyNumberFormat="1" applyFont="1" applyBorder="1" applyAlignment="1">
      <alignment horizontal="center"/>
    </xf>
    <xf numFmtId="49" fontId="60" fillId="0" borderId="16" xfId="0" applyNumberFormat="1" applyFont="1" applyBorder="1" applyAlignment="1">
      <alignment horizontal="left"/>
    </xf>
    <xf numFmtId="49" fontId="62" fillId="0" borderId="16" xfId="0" applyNumberFormat="1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206</xdr:col>
      <xdr:colOff>38100</xdr:colOff>
      <xdr:row>50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601700" cy="787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193</xdr:col>
      <xdr:colOff>47625</xdr:colOff>
      <xdr:row>48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78100" cy="7658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E18"/>
  <sheetViews>
    <sheetView showGridLines="0" tabSelected="1" view="pageBreakPreview" zoomScale="110" zoomScaleNormal="110" zoomScaleSheetLayoutView="110" workbookViewId="0" topLeftCell="A1">
      <selection activeCell="A1" sqref="A1"/>
    </sheetView>
  </sheetViews>
  <sheetFormatPr defaultColWidth="47.375" defaultRowHeight="12.75"/>
  <cols>
    <col min="1" max="9" width="0.875" style="1" customWidth="1"/>
    <col min="10" max="10" width="2.125" style="1" customWidth="1"/>
    <col min="11" max="11" width="2.00390625" style="1" customWidth="1"/>
    <col min="12" max="105" width="0.875" style="1" customWidth="1"/>
    <col min="106" max="107" width="0.875" style="1" hidden="1" customWidth="1"/>
    <col min="108" max="108" width="0.6171875" style="1" customWidth="1"/>
    <col min="109" max="109" width="0.875" style="1" hidden="1" customWidth="1"/>
    <col min="110" max="158" width="0.875" style="1" customWidth="1"/>
    <col min="159" max="160" width="0.875" style="1" hidden="1" customWidth="1"/>
    <col min="161" max="255" width="0.875" style="1" customWidth="1"/>
    <col min="256" max="16384" width="47.375" style="1" customWidth="1"/>
  </cols>
  <sheetData>
    <row r="1" ht="5.25" customHeight="1"/>
    <row r="2" spans="127:161" s="2" customFormat="1" ht="10.5">
      <c r="DW2" s="40" t="s">
        <v>0</v>
      </c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</row>
    <row r="3" spans="127:161" s="2" customFormat="1" ht="36.75" customHeight="1">
      <c r="DW3" s="41" t="s">
        <v>1</v>
      </c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</row>
    <row r="4" spans="127:161" s="3" customFormat="1" ht="8.25" customHeight="1">
      <c r="DW4" s="43" t="s">
        <v>2</v>
      </c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</row>
    <row r="5" spans="127:161" s="2" customFormat="1" ht="23.25" customHeight="1">
      <c r="DW5" s="44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"/>
      <c r="EK5" s="4"/>
      <c r="EL5" s="46" t="s">
        <v>202</v>
      </c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</row>
    <row r="6" spans="127:161" s="3" customFormat="1" ht="8.25">
      <c r="DW6" s="47" t="s">
        <v>3</v>
      </c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L6" s="47" t="s">
        <v>4</v>
      </c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</row>
    <row r="7" spans="127:156" s="2" customFormat="1" ht="12">
      <c r="DW7" s="48" t="s">
        <v>5</v>
      </c>
      <c r="DX7" s="48"/>
      <c r="DY7" s="49"/>
      <c r="DZ7" s="50"/>
      <c r="EA7" s="50"/>
      <c r="EB7" s="51" t="s">
        <v>5</v>
      </c>
      <c r="EC7" s="51"/>
      <c r="EE7" s="49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2" t="s">
        <v>6</v>
      </c>
      <c r="EU7" s="53"/>
      <c r="EV7" s="53"/>
      <c r="EW7" s="52" t="s">
        <v>12</v>
      </c>
      <c r="EX7" s="53"/>
      <c r="EY7" s="53"/>
      <c r="EZ7" s="2" t="s">
        <v>7</v>
      </c>
    </row>
    <row r="8" spans="1:161" s="5" customFormat="1" ht="12.75" customHeight="1">
      <c r="A8" s="54" t="s">
        <v>8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</row>
    <row r="9" spans="51:148" s="5" customFormat="1" ht="12">
      <c r="AY9" s="55" t="s">
        <v>9</v>
      </c>
      <c r="AZ9" s="55"/>
      <c r="BA9" s="55"/>
      <c r="BB9" s="55"/>
      <c r="BC9" s="55"/>
      <c r="BD9" s="55"/>
      <c r="BE9" s="55"/>
      <c r="BF9" s="52" t="s">
        <v>12</v>
      </c>
      <c r="BG9" s="53"/>
      <c r="BH9" s="53"/>
      <c r="BI9" s="55" t="s">
        <v>10</v>
      </c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2" t="s">
        <v>251</v>
      </c>
      <c r="CF9" s="53"/>
      <c r="CG9" s="53"/>
      <c r="CH9" s="55" t="s">
        <v>11</v>
      </c>
      <c r="CI9" s="55"/>
      <c r="CJ9" s="55"/>
      <c r="CK9" s="55"/>
      <c r="CL9" s="55"/>
      <c r="CM9" s="52" t="s">
        <v>260</v>
      </c>
      <c r="CN9" s="53"/>
      <c r="CO9" s="53"/>
      <c r="CP9" s="56" t="s">
        <v>13</v>
      </c>
      <c r="CQ9" s="56"/>
      <c r="CR9" s="56"/>
      <c r="CS9" s="56"/>
      <c r="CT9" s="56"/>
      <c r="CU9" s="56"/>
      <c r="CV9" s="56"/>
      <c r="CW9" s="56"/>
      <c r="CX9" s="5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</row>
    <row r="10" spans="130:161" ht="6.75" customHeight="1"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57" t="s">
        <v>14</v>
      </c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9"/>
    </row>
    <row r="11" spans="130:161" ht="6.75" customHeight="1" thickBot="1"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60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2"/>
    </row>
    <row r="12" spans="59:161" ht="12.75" customHeight="1">
      <c r="BG12" s="63" t="s">
        <v>15</v>
      </c>
      <c r="BH12" s="63"/>
      <c r="BI12" s="63"/>
      <c r="BJ12" s="63"/>
      <c r="BK12" s="49"/>
      <c r="BL12" s="50"/>
      <c r="BM12" s="50"/>
      <c r="BN12" s="64" t="s">
        <v>5</v>
      </c>
      <c r="BO12" s="64"/>
      <c r="BQ12" s="49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63">
        <v>20</v>
      </c>
      <c r="CG12" s="63"/>
      <c r="CH12" s="63"/>
      <c r="CI12" s="52" t="s">
        <v>12</v>
      </c>
      <c r="CJ12" s="53"/>
      <c r="CK12" s="53"/>
      <c r="CL12" s="1" t="s">
        <v>7</v>
      </c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8" t="s">
        <v>16</v>
      </c>
      <c r="ER12" s="7"/>
      <c r="ES12" s="65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7"/>
    </row>
    <row r="13" spans="1:161" ht="18" customHeight="1">
      <c r="A13" s="64" t="s">
        <v>17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8" t="s">
        <v>18</v>
      </c>
      <c r="ER13" s="7"/>
      <c r="ES13" s="71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3"/>
    </row>
    <row r="14" spans="1:161" ht="11.25" customHeight="1">
      <c r="A14" s="1" t="s">
        <v>19</v>
      </c>
      <c r="AB14" s="77" t="s">
        <v>20</v>
      </c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8" t="s">
        <v>21</v>
      </c>
      <c r="ER14" s="7"/>
      <c r="ES14" s="71" t="s">
        <v>22</v>
      </c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3"/>
    </row>
    <row r="15" spans="130:161" ht="11.25"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8" t="s">
        <v>18</v>
      </c>
      <c r="ER15" s="7"/>
      <c r="ES15" s="71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3"/>
    </row>
    <row r="16" spans="130:161" ht="11.25"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8" t="s">
        <v>23</v>
      </c>
      <c r="ER16" s="7"/>
      <c r="ES16" s="71" t="s">
        <v>203</v>
      </c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3"/>
    </row>
    <row r="17" spans="1:161" ht="33.75" customHeight="1">
      <c r="A17" s="68" t="s">
        <v>24</v>
      </c>
      <c r="B17" s="68"/>
      <c r="C17" s="68"/>
      <c r="D17" s="68"/>
      <c r="E17" s="68"/>
      <c r="F17" s="68"/>
      <c r="G17" s="68"/>
      <c r="H17" s="68"/>
      <c r="I17" s="68"/>
      <c r="J17" s="68"/>
      <c r="K17" s="69" t="s">
        <v>204</v>
      </c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8" t="s">
        <v>25</v>
      </c>
      <c r="ER17" s="7"/>
      <c r="ES17" s="71" t="s">
        <v>26</v>
      </c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3"/>
    </row>
    <row r="18" spans="1:161" ht="29.25" customHeight="1" thickBot="1">
      <c r="A18" s="1" t="s">
        <v>27</v>
      </c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8" t="s">
        <v>28</v>
      </c>
      <c r="ER18" s="7"/>
      <c r="ES18" s="74" t="s">
        <v>29</v>
      </c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75"/>
      <c r="FE18" s="76"/>
    </row>
    <row r="19" ht="1.5" customHeight="1"/>
    <row r="20" ht="3" customHeight="1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  <row r="50" ht="11.25"/>
  </sheetData>
  <sheetProtection/>
  <mergeCells count="39">
    <mergeCell ref="A17:J17"/>
    <mergeCell ref="K17:DP17"/>
    <mergeCell ref="ES17:FE17"/>
    <mergeCell ref="ES18:FE18"/>
    <mergeCell ref="A13:AA13"/>
    <mergeCell ref="ES13:FE13"/>
    <mergeCell ref="AB14:DP14"/>
    <mergeCell ref="ES14:FE14"/>
    <mergeCell ref="ES15:FE15"/>
    <mergeCell ref="ES16:FE16"/>
    <mergeCell ref="ES10:FE11"/>
    <mergeCell ref="BG12:BJ12"/>
    <mergeCell ref="BK12:BM12"/>
    <mergeCell ref="BN12:BO12"/>
    <mergeCell ref="BQ12:CE12"/>
    <mergeCell ref="CF12:CH12"/>
    <mergeCell ref="CI12:CK12"/>
    <mergeCell ref="ES12:FE12"/>
    <mergeCell ref="A8:FE8"/>
    <mergeCell ref="AY9:BE9"/>
    <mergeCell ref="BF9:BH9"/>
    <mergeCell ref="BI9:CD9"/>
    <mergeCell ref="CE9:CG9"/>
    <mergeCell ref="CH9:CL9"/>
    <mergeCell ref="CM9:CO9"/>
    <mergeCell ref="CP9:CX9"/>
    <mergeCell ref="DW7:DX7"/>
    <mergeCell ref="DY7:EA7"/>
    <mergeCell ref="EB7:EC7"/>
    <mergeCell ref="EE7:ES7"/>
    <mergeCell ref="ET7:EV7"/>
    <mergeCell ref="EW7:EY7"/>
    <mergeCell ref="DW2:FE2"/>
    <mergeCell ref="DW3:FE3"/>
    <mergeCell ref="DW4:FE4"/>
    <mergeCell ref="DW5:EI5"/>
    <mergeCell ref="EL5:FE5"/>
    <mergeCell ref="DW6:EI6"/>
    <mergeCell ref="EL6:FE6"/>
  </mergeCells>
  <printOptions/>
  <pageMargins left="0.5905511811023623" right="0.5118110236220472" top="1.3779527559055118" bottom="0.31496062992125984" header="0.1968503937007874" footer="0.1968503937007874"/>
  <pageSetup cellComments="asDisplayed" horizontalDpi="600" verticalDpi="600" orientation="landscape" paperSize="9" scale="10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70"/>
  <sheetViews>
    <sheetView showGridLines="0" view="pageBreakPreview" zoomScale="120" zoomScaleNormal="120" zoomScaleSheetLayoutView="120" workbookViewId="0" topLeftCell="A46">
      <selection activeCell="DF8" sqref="DF8:DR10"/>
    </sheetView>
  </sheetViews>
  <sheetFormatPr defaultColWidth="0.875" defaultRowHeight="12.75"/>
  <cols>
    <col min="1" max="9" width="0.875" style="1" customWidth="1"/>
    <col min="10" max="10" width="2.125" style="1" customWidth="1"/>
    <col min="11" max="11" width="2.00390625" style="1" customWidth="1"/>
    <col min="12" max="105" width="0.875" style="1" customWidth="1"/>
    <col min="106" max="107" width="0.875" style="1" hidden="1" customWidth="1"/>
    <col min="108" max="108" width="1.12109375" style="1" customWidth="1"/>
    <col min="109" max="109" width="0.875" style="1" hidden="1" customWidth="1"/>
    <col min="110" max="16384" width="0.875" style="1" customWidth="1"/>
  </cols>
  <sheetData>
    <row r="1" ht="1.5" customHeight="1"/>
    <row r="2" spans="1:148" s="9" customFormat="1" ht="10.5">
      <c r="A2" s="205" t="s">
        <v>30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05"/>
      <c r="BK2" s="205"/>
      <c r="BL2" s="205"/>
      <c r="BM2" s="205"/>
      <c r="BN2" s="205"/>
      <c r="BO2" s="205"/>
      <c r="BP2" s="205"/>
      <c r="BQ2" s="205"/>
      <c r="BR2" s="205"/>
      <c r="BS2" s="205"/>
      <c r="BT2" s="205"/>
      <c r="BU2" s="205"/>
      <c r="BV2" s="205"/>
      <c r="BW2" s="205"/>
      <c r="BX2" s="205"/>
      <c r="BY2" s="205"/>
      <c r="BZ2" s="205"/>
      <c r="CA2" s="205"/>
      <c r="CB2" s="205"/>
      <c r="CC2" s="205"/>
      <c r="CD2" s="205"/>
      <c r="CE2" s="205"/>
      <c r="CF2" s="205"/>
      <c r="CG2" s="205"/>
      <c r="CH2" s="205"/>
      <c r="CI2" s="205"/>
      <c r="CJ2" s="205"/>
      <c r="CK2" s="205"/>
      <c r="CL2" s="205"/>
      <c r="CM2" s="205"/>
      <c r="CN2" s="205"/>
      <c r="CO2" s="205"/>
      <c r="CP2" s="205"/>
      <c r="CQ2" s="205"/>
      <c r="CR2" s="205"/>
      <c r="CS2" s="205"/>
      <c r="CT2" s="205"/>
      <c r="CU2" s="205"/>
      <c r="CV2" s="205"/>
      <c r="CW2" s="205"/>
      <c r="CX2" s="205"/>
      <c r="CY2" s="205"/>
      <c r="CZ2" s="205"/>
      <c r="DA2" s="205"/>
      <c r="DB2" s="205"/>
      <c r="DC2" s="205"/>
      <c r="DD2" s="205"/>
      <c r="DE2" s="205"/>
      <c r="DF2" s="205"/>
      <c r="DG2" s="205"/>
      <c r="DH2" s="205"/>
      <c r="DI2" s="205"/>
      <c r="DJ2" s="205"/>
      <c r="DK2" s="205"/>
      <c r="DL2" s="205"/>
      <c r="DM2" s="205"/>
      <c r="DN2" s="205"/>
      <c r="DO2" s="205"/>
      <c r="DP2" s="205"/>
      <c r="DQ2" s="205"/>
      <c r="DR2" s="205"/>
      <c r="DS2" s="205"/>
      <c r="DT2" s="205"/>
      <c r="DU2" s="205"/>
      <c r="DV2" s="205"/>
      <c r="DW2" s="205"/>
      <c r="DX2" s="205"/>
      <c r="DY2" s="205"/>
      <c r="DZ2" s="205"/>
      <c r="EA2" s="205"/>
      <c r="EB2" s="205"/>
      <c r="EC2" s="205"/>
      <c r="ED2" s="205"/>
      <c r="EE2" s="205"/>
      <c r="EF2" s="205"/>
      <c r="EG2" s="205"/>
      <c r="EH2" s="205"/>
      <c r="EI2" s="205"/>
      <c r="EJ2" s="205"/>
      <c r="EK2" s="205"/>
      <c r="EL2" s="205"/>
      <c r="EM2" s="205"/>
      <c r="EN2" s="205"/>
      <c r="EO2" s="205"/>
      <c r="EP2" s="205"/>
      <c r="EQ2" s="205"/>
      <c r="ER2" s="205"/>
    </row>
    <row r="3" ht="2.25" customHeight="1"/>
    <row r="4" spans="1:148" ht="11.25">
      <c r="A4" s="206" t="s">
        <v>31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Q4" s="207"/>
      <c r="AR4" s="207"/>
      <c r="AS4" s="207"/>
      <c r="AT4" s="207"/>
      <c r="AU4" s="207"/>
      <c r="AV4" s="207"/>
      <c r="AW4" s="207"/>
      <c r="AX4" s="207"/>
      <c r="AY4" s="207"/>
      <c r="AZ4" s="207"/>
      <c r="BA4" s="207"/>
      <c r="BB4" s="207"/>
      <c r="BC4" s="207"/>
      <c r="BD4" s="207"/>
      <c r="BE4" s="207"/>
      <c r="BF4" s="207"/>
      <c r="BG4" s="207"/>
      <c r="BH4" s="207"/>
      <c r="BI4" s="207"/>
      <c r="BJ4" s="207"/>
      <c r="BK4" s="207"/>
      <c r="BL4" s="207"/>
      <c r="BM4" s="207"/>
      <c r="BN4" s="207"/>
      <c r="BO4" s="207"/>
      <c r="BP4" s="207"/>
      <c r="BQ4" s="207"/>
      <c r="BR4" s="207"/>
      <c r="BS4" s="207"/>
      <c r="BT4" s="207"/>
      <c r="BU4" s="207"/>
      <c r="BV4" s="207"/>
      <c r="BW4" s="208"/>
      <c r="BX4" s="215" t="s">
        <v>32</v>
      </c>
      <c r="BY4" s="216"/>
      <c r="BZ4" s="216"/>
      <c r="CA4" s="216"/>
      <c r="CB4" s="216"/>
      <c r="CC4" s="216"/>
      <c r="CD4" s="216"/>
      <c r="CE4" s="217"/>
      <c r="CF4" s="215" t="s">
        <v>205</v>
      </c>
      <c r="CG4" s="216"/>
      <c r="CH4" s="216"/>
      <c r="CI4" s="216"/>
      <c r="CJ4" s="216"/>
      <c r="CK4" s="216"/>
      <c r="CL4" s="216"/>
      <c r="CM4" s="216"/>
      <c r="CN4" s="216"/>
      <c r="CO4" s="216"/>
      <c r="CP4" s="216"/>
      <c r="CQ4" s="216"/>
      <c r="CR4" s="217"/>
      <c r="CS4" s="215" t="s">
        <v>33</v>
      </c>
      <c r="CT4" s="216"/>
      <c r="CU4" s="216"/>
      <c r="CV4" s="216"/>
      <c r="CW4" s="216"/>
      <c r="CX4" s="216"/>
      <c r="CY4" s="216"/>
      <c r="CZ4" s="216"/>
      <c r="DA4" s="216"/>
      <c r="DB4" s="216"/>
      <c r="DC4" s="216"/>
      <c r="DD4" s="216"/>
      <c r="DE4" s="217"/>
      <c r="DF4" s="223" t="s">
        <v>34</v>
      </c>
      <c r="DG4" s="224"/>
      <c r="DH4" s="224"/>
      <c r="DI4" s="224"/>
      <c r="DJ4" s="224"/>
      <c r="DK4" s="224"/>
      <c r="DL4" s="224"/>
      <c r="DM4" s="224"/>
      <c r="DN4" s="224"/>
      <c r="DO4" s="224"/>
      <c r="DP4" s="224"/>
      <c r="DQ4" s="224"/>
      <c r="DR4" s="224"/>
      <c r="DS4" s="224"/>
      <c r="DT4" s="224"/>
      <c r="DU4" s="224"/>
      <c r="DV4" s="224"/>
      <c r="DW4" s="224"/>
      <c r="DX4" s="224"/>
      <c r="DY4" s="224"/>
      <c r="DZ4" s="224"/>
      <c r="EA4" s="224"/>
      <c r="EB4" s="224"/>
      <c r="EC4" s="224"/>
      <c r="ED4" s="224"/>
      <c r="EE4" s="224"/>
      <c r="EF4" s="224"/>
      <c r="EG4" s="224"/>
      <c r="EH4" s="224"/>
      <c r="EI4" s="224"/>
      <c r="EJ4" s="224"/>
      <c r="EK4" s="224"/>
      <c r="EL4" s="224"/>
      <c r="EM4" s="224"/>
      <c r="EN4" s="224"/>
      <c r="EO4" s="224"/>
      <c r="EP4" s="224"/>
      <c r="EQ4" s="224"/>
      <c r="ER4" s="224"/>
    </row>
    <row r="5" spans="1:148" ht="11.25" customHeight="1">
      <c r="A5" s="209"/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10"/>
      <c r="AQ5" s="210"/>
      <c r="AR5" s="210"/>
      <c r="AS5" s="210"/>
      <c r="AT5" s="210"/>
      <c r="AU5" s="210"/>
      <c r="AV5" s="210"/>
      <c r="AW5" s="210"/>
      <c r="AX5" s="210"/>
      <c r="AY5" s="210"/>
      <c r="AZ5" s="210"/>
      <c r="BA5" s="210"/>
      <c r="BB5" s="210"/>
      <c r="BC5" s="210"/>
      <c r="BD5" s="210"/>
      <c r="BE5" s="210"/>
      <c r="BF5" s="210"/>
      <c r="BG5" s="210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1"/>
      <c r="BX5" s="218"/>
      <c r="BY5" s="68"/>
      <c r="BZ5" s="68"/>
      <c r="CA5" s="68"/>
      <c r="CB5" s="68"/>
      <c r="CC5" s="68"/>
      <c r="CD5" s="68"/>
      <c r="CE5" s="219"/>
      <c r="CF5" s="21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219"/>
      <c r="CS5" s="21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219"/>
      <c r="DF5" s="198" t="s">
        <v>9</v>
      </c>
      <c r="DG5" s="199"/>
      <c r="DH5" s="199"/>
      <c r="DI5" s="199"/>
      <c r="DJ5" s="199"/>
      <c r="DK5" s="199"/>
      <c r="DL5" s="194" t="s">
        <v>12</v>
      </c>
      <c r="DM5" s="195"/>
      <c r="DN5" s="195"/>
      <c r="DO5" s="196" t="s">
        <v>7</v>
      </c>
      <c r="DP5" s="196"/>
      <c r="DQ5" s="196"/>
      <c r="DR5" s="197"/>
      <c r="DS5" s="198" t="s">
        <v>9</v>
      </c>
      <c r="DT5" s="199"/>
      <c r="DU5" s="199"/>
      <c r="DV5" s="199"/>
      <c r="DW5" s="199"/>
      <c r="DX5" s="199"/>
      <c r="DY5" s="194" t="s">
        <v>251</v>
      </c>
      <c r="DZ5" s="195"/>
      <c r="EA5" s="195"/>
      <c r="EB5" s="196" t="s">
        <v>7</v>
      </c>
      <c r="EC5" s="196"/>
      <c r="ED5" s="196"/>
      <c r="EE5" s="197"/>
      <c r="EF5" s="198" t="s">
        <v>9</v>
      </c>
      <c r="EG5" s="199"/>
      <c r="EH5" s="199"/>
      <c r="EI5" s="199"/>
      <c r="EJ5" s="199"/>
      <c r="EK5" s="199"/>
      <c r="EL5" s="200" t="s">
        <v>260</v>
      </c>
      <c r="EM5" s="201"/>
      <c r="EN5" s="201"/>
      <c r="EO5" s="196" t="s">
        <v>7</v>
      </c>
      <c r="EP5" s="196"/>
      <c r="EQ5" s="196"/>
      <c r="ER5" s="197"/>
    </row>
    <row r="6" spans="1:148" ht="39" customHeight="1">
      <c r="A6" s="212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213"/>
      <c r="AQ6" s="213"/>
      <c r="AR6" s="213"/>
      <c r="AS6" s="213"/>
      <c r="AT6" s="213"/>
      <c r="AU6" s="213"/>
      <c r="AV6" s="213"/>
      <c r="AW6" s="213"/>
      <c r="AX6" s="213"/>
      <c r="AY6" s="213"/>
      <c r="AZ6" s="213"/>
      <c r="BA6" s="213"/>
      <c r="BB6" s="213"/>
      <c r="BC6" s="213"/>
      <c r="BD6" s="213"/>
      <c r="BE6" s="213"/>
      <c r="BF6" s="213"/>
      <c r="BG6" s="213"/>
      <c r="BH6" s="213"/>
      <c r="BI6" s="213"/>
      <c r="BJ6" s="213"/>
      <c r="BK6" s="213"/>
      <c r="BL6" s="213"/>
      <c r="BM6" s="213"/>
      <c r="BN6" s="213"/>
      <c r="BO6" s="213"/>
      <c r="BP6" s="213"/>
      <c r="BQ6" s="213"/>
      <c r="BR6" s="213"/>
      <c r="BS6" s="213"/>
      <c r="BT6" s="213"/>
      <c r="BU6" s="213"/>
      <c r="BV6" s="213"/>
      <c r="BW6" s="214"/>
      <c r="BX6" s="220"/>
      <c r="BY6" s="221"/>
      <c r="BZ6" s="221"/>
      <c r="CA6" s="221"/>
      <c r="CB6" s="221"/>
      <c r="CC6" s="221"/>
      <c r="CD6" s="221"/>
      <c r="CE6" s="222"/>
      <c r="CF6" s="220"/>
      <c r="CG6" s="221"/>
      <c r="CH6" s="221"/>
      <c r="CI6" s="221"/>
      <c r="CJ6" s="221"/>
      <c r="CK6" s="221"/>
      <c r="CL6" s="221"/>
      <c r="CM6" s="221"/>
      <c r="CN6" s="221"/>
      <c r="CO6" s="221"/>
      <c r="CP6" s="221"/>
      <c r="CQ6" s="221"/>
      <c r="CR6" s="222"/>
      <c r="CS6" s="220"/>
      <c r="CT6" s="221"/>
      <c r="CU6" s="221"/>
      <c r="CV6" s="221"/>
      <c r="CW6" s="221"/>
      <c r="CX6" s="221"/>
      <c r="CY6" s="221"/>
      <c r="CZ6" s="221"/>
      <c r="DA6" s="221"/>
      <c r="DB6" s="221"/>
      <c r="DC6" s="221"/>
      <c r="DD6" s="221"/>
      <c r="DE6" s="222"/>
      <c r="DF6" s="202" t="s">
        <v>35</v>
      </c>
      <c r="DG6" s="203"/>
      <c r="DH6" s="203"/>
      <c r="DI6" s="203"/>
      <c r="DJ6" s="203"/>
      <c r="DK6" s="203"/>
      <c r="DL6" s="203"/>
      <c r="DM6" s="203"/>
      <c r="DN6" s="203"/>
      <c r="DO6" s="203"/>
      <c r="DP6" s="203"/>
      <c r="DQ6" s="203"/>
      <c r="DR6" s="204"/>
      <c r="DS6" s="202" t="s">
        <v>36</v>
      </c>
      <c r="DT6" s="203"/>
      <c r="DU6" s="203"/>
      <c r="DV6" s="203"/>
      <c r="DW6" s="203"/>
      <c r="DX6" s="203"/>
      <c r="DY6" s="203"/>
      <c r="DZ6" s="203"/>
      <c r="EA6" s="203"/>
      <c r="EB6" s="203"/>
      <c r="EC6" s="203"/>
      <c r="ED6" s="203"/>
      <c r="EE6" s="204"/>
      <c r="EF6" s="202" t="s">
        <v>37</v>
      </c>
      <c r="EG6" s="203"/>
      <c r="EH6" s="203"/>
      <c r="EI6" s="203"/>
      <c r="EJ6" s="203"/>
      <c r="EK6" s="203"/>
      <c r="EL6" s="203"/>
      <c r="EM6" s="203"/>
      <c r="EN6" s="203"/>
      <c r="EO6" s="203"/>
      <c r="EP6" s="203"/>
      <c r="EQ6" s="203"/>
      <c r="ER6" s="204"/>
    </row>
    <row r="7" spans="1:148" ht="12" thickBot="1">
      <c r="A7" s="191" t="s">
        <v>38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192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92"/>
      <c r="BT7" s="192"/>
      <c r="BU7" s="192"/>
      <c r="BV7" s="192"/>
      <c r="BW7" s="193"/>
      <c r="BX7" s="178" t="s">
        <v>39</v>
      </c>
      <c r="BY7" s="179"/>
      <c r="BZ7" s="179"/>
      <c r="CA7" s="179"/>
      <c r="CB7" s="179"/>
      <c r="CC7" s="179"/>
      <c r="CD7" s="179"/>
      <c r="CE7" s="180"/>
      <c r="CF7" s="178" t="s">
        <v>40</v>
      </c>
      <c r="CG7" s="179"/>
      <c r="CH7" s="179"/>
      <c r="CI7" s="179"/>
      <c r="CJ7" s="179"/>
      <c r="CK7" s="179"/>
      <c r="CL7" s="179"/>
      <c r="CM7" s="179"/>
      <c r="CN7" s="179"/>
      <c r="CO7" s="179"/>
      <c r="CP7" s="179"/>
      <c r="CQ7" s="179"/>
      <c r="CR7" s="180"/>
      <c r="CS7" s="178" t="s">
        <v>41</v>
      </c>
      <c r="CT7" s="179"/>
      <c r="CU7" s="179"/>
      <c r="CV7" s="179"/>
      <c r="CW7" s="179"/>
      <c r="CX7" s="179"/>
      <c r="CY7" s="179"/>
      <c r="CZ7" s="179"/>
      <c r="DA7" s="179"/>
      <c r="DB7" s="179"/>
      <c r="DC7" s="179"/>
      <c r="DD7" s="179"/>
      <c r="DE7" s="180"/>
      <c r="DF7" s="178" t="s">
        <v>42</v>
      </c>
      <c r="DG7" s="179"/>
      <c r="DH7" s="179"/>
      <c r="DI7" s="179"/>
      <c r="DJ7" s="179"/>
      <c r="DK7" s="179"/>
      <c r="DL7" s="179"/>
      <c r="DM7" s="179"/>
      <c r="DN7" s="179"/>
      <c r="DO7" s="179"/>
      <c r="DP7" s="179"/>
      <c r="DQ7" s="179"/>
      <c r="DR7" s="180"/>
      <c r="DS7" s="178" t="s">
        <v>43</v>
      </c>
      <c r="DT7" s="179"/>
      <c r="DU7" s="179"/>
      <c r="DV7" s="179"/>
      <c r="DW7" s="179"/>
      <c r="DX7" s="179"/>
      <c r="DY7" s="179"/>
      <c r="DZ7" s="179"/>
      <c r="EA7" s="179"/>
      <c r="EB7" s="179"/>
      <c r="EC7" s="179"/>
      <c r="ED7" s="179"/>
      <c r="EE7" s="180"/>
      <c r="EF7" s="178" t="s">
        <v>44</v>
      </c>
      <c r="EG7" s="179"/>
      <c r="EH7" s="179"/>
      <c r="EI7" s="179"/>
      <c r="EJ7" s="179"/>
      <c r="EK7" s="179"/>
      <c r="EL7" s="179"/>
      <c r="EM7" s="179"/>
      <c r="EN7" s="179"/>
      <c r="EO7" s="179"/>
      <c r="EP7" s="179"/>
      <c r="EQ7" s="179"/>
      <c r="ER7" s="180"/>
    </row>
    <row r="8" spans="1:148" ht="12.75" customHeight="1">
      <c r="A8" s="172" t="s">
        <v>206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81" t="s">
        <v>45</v>
      </c>
      <c r="BY8" s="182"/>
      <c r="BZ8" s="182"/>
      <c r="CA8" s="182"/>
      <c r="CB8" s="182"/>
      <c r="CC8" s="182"/>
      <c r="CD8" s="182"/>
      <c r="CE8" s="183"/>
      <c r="CF8" s="184" t="s">
        <v>46</v>
      </c>
      <c r="CG8" s="182"/>
      <c r="CH8" s="182"/>
      <c r="CI8" s="182"/>
      <c r="CJ8" s="182"/>
      <c r="CK8" s="182"/>
      <c r="CL8" s="182"/>
      <c r="CM8" s="182"/>
      <c r="CN8" s="182"/>
      <c r="CO8" s="182"/>
      <c r="CP8" s="182"/>
      <c r="CQ8" s="182"/>
      <c r="CR8" s="183"/>
      <c r="CS8" s="184" t="s">
        <v>46</v>
      </c>
      <c r="CT8" s="182"/>
      <c r="CU8" s="182"/>
      <c r="CV8" s="182"/>
      <c r="CW8" s="182"/>
      <c r="CX8" s="182"/>
      <c r="CY8" s="182"/>
      <c r="CZ8" s="182"/>
      <c r="DA8" s="182"/>
      <c r="DB8" s="182"/>
      <c r="DC8" s="182"/>
      <c r="DD8" s="182"/>
      <c r="DE8" s="183"/>
      <c r="DF8" s="185">
        <v>67500.22</v>
      </c>
      <c r="DG8" s="186"/>
      <c r="DH8" s="186"/>
      <c r="DI8" s="186"/>
      <c r="DJ8" s="186"/>
      <c r="DK8" s="186"/>
      <c r="DL8" s="186"/>
      <c r="DM8" s="186"/>
      <c r="DN8" s="186"/>
      <c r="DO8" s="186"/>
      <c r="DP8" s="186"/>
      <c r="DQ8" s="186"/>
      <c r="DR8" s="187"/>
      <c r="DS8" s="188"/>
      <c r="DT8" s="189"/>
      <c r="DU8" s="189"/>
      <c r="DV8" s="189"/>
      <c r="DW8" s="189"/>
      <c r="DX8" s="189"/>
      <c r="DY8" s="189"/>
      <c r="DZ8" s="189"/>
      <c r="EA8" s="189"/>
      <c r="EB8" s="189"/>
      <c r="EC8" s="189"/>
      <c r="ED8" s="189"/>
      <c r="EE8" s="190"/>
      <c r="EF8" s="188"/>
      <c r="EG8" s="189"/>
      <c r="EH8" s="189"/>
      <c r="EI8" s="189"/>
      <c r="EJ8" s="189"/>
      <c r="EK8" s="189"/>
      <c r="EL8" s="189"/>
      <c r="EM8" s="189"/>
      <c r="EN8" s="189"/>
      <c r="EO8" s="189"/>
      <c r="EP8" s="189"/>
      <c r="EQ8" s="189"/>
      <c r="ER8" s="190"/>
    </row>
    <row r="9" spans="1:148" ht="15.75" customHeight="1">
      <c r="A9" s="172" t="s">
        <v>207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4" t="s">
        <v>47</v>
      </c>
      <c r="BY9" s="175"/>
      <c r="BZ9" s="175"/>
      <c r="CA9" s="175"/>
      <c r="CB9" s="175"/>
      <c r="CC9" s="175"/>
      <c r="CD9" s="175"/>
      <c r="CE9" s="176"/>
      <c r="CF9" s="177" t="s">
        <v>46</v>
      </c>
      <c r="CG9" s="175"/>
      <c r="CH9" s="175"/>
      <c r="CI9" s="175"/>
      <c r="CJ9" s="175"/>
      <c r="CK9" s="175"/>
      <c r="CL9" s="175"/>
      <c r="CM9" s="175"/>
      <c r="CN9" s="175"/>
      <c r="CO9" s="175"/>
      <c r="CP9" s="175"/>
      <c r="CQ9" s="175"/>
      <c r="CR9" s="176"/>
      <c r="CS9" s="177" t="s">
        <v>46</v>
      </c>
      <c r="CT9" s="175"/>
      <c r="CU9" s="175"/>
      <c r="CV9" s="175"/>
      <c r="CW9" s="175"/>
      <c r="CX9" s="175"/>
      <c r="CY9" s="175"/>
      <c r="CZ9" s="175"/>
      <c r="DA9" s="175"/>
      <c r="DB9" s="175"/>
      <c r="DC9" s="175"/>
      <c r="DD9" s="175"/>
      <c r="DE9" s="176"/>
      <c r="DF9" s="157"/>
      <c r="DG9" s="158"/>
      <c r="DH9" s="158"/>
      <c r="DI9" s="158"/>
      <c r="DJ9" s="158"/>
      <c r="DK9" s="158"/>
      <c r="DL9" s="158"/>
      <c r="DM9" s="158"/>
      <c r="DN9" s="158"/>
      <c r="DO9" s="158"/>
      <c r="DP9" s="158"/>
      <c r="DQ9" s="158"/>
      <c r="DR9" s="159"/>
      <c r="DS9" s="157"/>
      <c r="DT9" s="158"/>
      <c r="DU9" s="158"/>
      <c r="DV9" s="158"/>
      <c r="DW9" s="158"/>
      <c r="DX9" s="158"/>
      <c r="DY9" s="158"/>
      <c r="DZ9" s="158"/>
      <c r="EA9" s="158"/>
      <c r="EB9" s="158"/>
      <c r="EC9" s="158"/>
      <c r="ED9" s="158"/>
      <c r="EE9" s="159"/>
      <c r="EF9" s="157"/>
      <c r="EG9" s="158"/>
      <c r="EH9" s="158"/>
      <c r="EI9" s="158"/>
      <c r="EJ9" s="158"/>
      <c r="EK9" s="158"/>
      <c r="EL9" s="158"/>
      <c r="EM9" s="158"/>
      <c r="EN9" s="158"/>
      <c r="EO9" s="158"/>
      <c r="EP9" s="158"/>
      <c r="EQ9" s="158"/>
      <c r="ER9" s="159"/>
    </row>
    <row r="10" spans="1:148" s="25" customFormat="1" ht="15" customHeight="1">
      <c r="A10" s="160" t="s">
        <v>48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2" t="s">
        <v>49</v>
      </c>
      <c r="BY10" s="163"/>
      <c r="BZ10" s="163"/>
      <c r="CA10" s="163"/>
      <c r="CB10" s="163"/>
      <c r="CC10" s="163"/>
      <c r="CD10" s="163"/>
      <c r="CE10" s="164"/>
      <c r="CF10" s="165"/>
      <c r="CG10" s="163"/>
      <c r="CH10" s="163"/>
      <c r="CI10" s="163"/>
      <c r="CJ10" s="163"/>
      <c r="CK10" s="163"/>
      <c r="CL10" s="163"/>
      <c r="CM10" s="163"/>
      <c r="CN10" s="163"/>
      <c r="CO10" s="163"/>
      <c r="CP10" s="163"/>
      <c r="CQ10" s="163"/>
      <c r="CR10" s="164"/>
      <c r="CS10" s="166">
        <v>100</v>
      </c>
      <c r="CT10" s="167"/>
      <c r="CU10" s="167"/>
      <c r="CV10" s="167"/>
      <c r="CW10" s="167"/>
      <c r="CX10" s="167"/>
      <c r="CY10" s="167"/>
      <c r="CZ10" s="167"/>
      <c r="DA10" s="167"/>
      <c r="DB10" s="167"/>
      <c r="DC10" s="167"/>
      <c r="DD10" s="167"/>
      <c r="DE10" s="168"/>
      <c r="DF10" s="169">
        <f>DF11+DF13+DF18+DF19+DF27+DF36+DF24+DF25+DF31</f>
        <v>20404481.75</v>
      </c>
      <c r="DG10" s="170"/>
      <c r="DH10" s="170"/>
      <c r="DI10" s="170"/>
      <c r="DJ10" s="170"/>
      <c r="DK10" s="170"/>
      <c r="DL10" s="170"/>
      <c r="DM10" s="170"/>
      <c r="DN10" s="170"/>
      <c r="DO10" s="170"/>
      <c r="DP10" s="170"/>
      <c r="DQ10" s="170"/>
      <c r="DR10" s="171"/>
      <c r="DS10" s="169">
        <f>DS11+DS13+DS18+DS19+DS27+DS36+DS24+DS25</f>
        <v>17523595</v>
      </c>
      <c r="DT10" s="170"/>
      <c r="DU10" s="170"/>
      <c r="DV10" s="170"/>
      <c r="DW10" s="170"/>
      <c r="DX10" s="170"/>
      <c r="DY10" s="170"/>
      <c r="DZ10" s="170"/>
      <c r="EA10" s="170"/>
      <c r="EB10" s="170"/>
      <c r="EC10" s="170"/>
      <c r="ED10" s="170"/>
      <c r="EE10" s="171"/>
      <c r="EF10" s="169">
        <f>EF11+EF13+EF18+EF19+EF27+EF36+EF24+EF25</f>
        <v>17655119</v>
      </c>
      <c r="EG10" s="170"/>
      <c r="EH10" s="170"/>
      <c r="EI10" s="170"/>
      <c r="EJ10" s="170"/>
      <c r="EK10" s="170"/>
      <c r="EL10" s="170"/>
      <c r="EM10" s="170"/>
      <c r="EN10" s="170"/>
      <c r="EO10" s="170"/>
      <c r="EP10" s="170"/>
      <c r="EQ10" s="170"/>
      <c r="ER10" s="171"/>
    </row>
    <row r="11" spans="1:148" ht="22.5" customHeight="1">
      <c r="A11" s="124" t="s">
        <v>50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82" t="s">
        <v>51</v>
      </c>
      <c r="BY11" s="82"/>
      <c r="BZ11" s="82"/>
      <c r="CA11" s="82"/>
      <c r="CB11" s="82"/>
      <c r="CC11" s="82"/>
      <c r="CD11" s="82"/>
      <c r="CE11" s="82"/>
      <c r="CF11" s="82" t="s">
        <v>52</v>
      </c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93">
        <v>121</v>
      </c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79">
        <f>DF12</f>
        <v>250</v>
      </c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79">
        <f>DS12</f>
        <v>250</v>
      </c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79">
        <f>EF12</f>
        <v>250</v>
      </c>
      <c r="EG11" s="80"/>
      <c r="EH11" s="80"/>
      <c r="EI11" s="80"/>
      <c r="EJ11" s="80"/>
      <c r="EK11" s="80"/>
      <c r="EL11" s="80"/>
      <c r="EM11" s="80"/>
      <c r="EN11" s="80"/>
      <c r="EO11" s="80"/>
      <c r="EP11" s="80"/>
      <c r="EQ11" s="80"/>
      <c r="ER11" s="80"/>
    </row>
    <row r="12" spans="1:172" ht="14.25" customHeight="1">
      <c r="A12" s="151" t="s">
        <v>53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151"/>
      <c r="BM12" s="151"/>
      <c r="BN12" s="151"/>
      <c r="BO12" s="151"/>
      <c r="BP12" s="151"/>
      <c r="BQ12" s="151"/>
      <c r="BR12" s="151"/>
      <c r="BS12" s="151"/>
      <c r="BT12" s="151"/>
      <c r="BU12" s="151"/>
      <c r="BV12" s="151"/>
      <c r="BW12" s="151"/>
      <c r="BX12" s="82" t="s">
        <v>54</v>
      </c>
      <c r="BY12" s="82"/>
      <c r="BZ12" s="82"/>
      <c r="CA12" s="82"/>
      <c r="CB12" s="82"/>
      <c r="CC12" s="82"/>
      <c r="CD12" s="82"/>
      <c r="CE12" s="82"/>
      <c r="CF12" s="152"/>
      <c r="CG12" s="152"/>
      <c r="CH12" s="152"/>
      <c r="CI12" s="152"/>
      <c r="CJ12" s="152"/>
      <c r="CK12" s="152"/>
      <c r="CL12" s="152"/>
      <c r="CM12" s="152"/>
      <c r="CN12" s="152"/>
      <c r="CO12" s="152"/>
      <c r="CP12" s="152"/>
      <c r="CQ12" s="152"/>
      <c r="CR12" s="152"/>
      <c r="CS12" s="153"/>
      <c r="CT12" s="154"/>
      <c r="CU12" s="154"/>
      <c r="CV12" s="154"/>
      <c r="CW12" s="154"/>
      <c r="CX12" s="154"/>
      <c r="CY12" s="154"/>
      <c r="CZ12" s="154"/>
      <c r="DA12" s="154"/>
      <c r="DB12" s="154"/>
      <c r="DC12" s="154"/>
      <c r="DD12" s="154"/>
      <c r="DE12" s="154"/>
      <c r="DF12" s="155">
        <v>250</v>
      </c>
      <c r="DG12" s="156"/>
      <c r="DH12" s="156"/>
      <c r="DI12" s="156"/>
      <c r="DJ12" s="156"/>
      <c r="DK12" s="156"/>
      <c r="DL12" s="156"/>
      <c r="DM12" s="156"/>
      <c r="DN12" s="156"/>
      <c r="DO12" s="156"/>
      <c r="DP12" s="156"/>
      <c r="DQ12" s="156"/>
      <c r="DR12" s="156"/>
      <c r="DS12" s="155">
        <v>250</v>
      </c>
      <c r="DT12" s="156"/>
      <c r="DU12" s="156"/>
      <c r="DV12" s="156"/>
      <c r="DW12" s="156"/>
      <c r="DX12" s="156"/>
      <c r="DY12" s="156"/>
      <c r="DZ12" s="156"/>
      <c r="EA12" s="156"/>
      <c r="EB12" s="156"/>
      <c r="EC12" s="156"/>
      <c r="ED12" s="156"/>
      <c r="EE12" s="156"/>
      <c r="EF12" s="155">
        <v>250</v>
      </c>
      <c r="EG12" s="156"/>
      <c r="EH12" s="156"/>
      <c r="EI12" s="156"/>
      <c r="EJ12" s="156"/>
      <c r="EK12" s="156"/>
      <c r="EL12" s="156"/>
      <c r="EM12" s="156"/>
      <c r="EN12" s="156"/>
      <c r="EO12" s="156"/>
      <c r="EP12" s="156"/>
      <c r="EQ12" s="156"/>
      <c r="ER12" s="156"/>
      <c r="ES12" s="148"/>
      <c r="ET12" s="148"/>
      <c r="EU12" s="148"/>
      <c r="EV12" s="148"/>
      <c r="EW12" s="148"/>
      <c r="EX12" s="148"/>
      <c r="EY12" s="148"/>
      <c r="EZ12" s="148"/>
      <c r="FA12" s="148"/>
      <c r="FB12" s="148"/>
      <c r="FC12" s="148"/>
      <c r="FD12" s="148"/>
      <c r="FE12" s="148"/>
      <c r="FF12" s="148"/>
      <c r="FG12" s="148"/>
      <c r="FH12" s="148"/>
      <c r="FI12" s="148"/>
      <c r="FJ12" s="148"/>
      <c r="FK12" s="148"/>
      <c r="FL12" s="148"/>
      <c r="FM12" s="148"/>
      <c r="FN12" s="148"/>
      <c r="FO12" s="148"/>
      <c r="FP12" s="148"/>
    </row>
    <row r="13" spans="1:172" ht="15.75" customHeight="1">
      <c r="A13" s="149" t="s">
        <v>55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  <c r="BI13" s="150"/>
      <c r="BJ13" s="150"/>
      <c r="BK13" s="150"/>
      <c r="BL13" s="150"/>
      <c r="BM13" s="150"/>
      <c r="BN13" s="150"/>
      <c r="BO13" s="150"/>
      <c r="BP13" s="150"/>
      <c r="BQ13" s="150"/>
      <c r="BR13" s="150"/>
      <c r="BS13" s="150"/>
      <c r="BT13" s="150"/>
      <c r="BU13" s="150"/>
      <c r="BV13" s="150"/>
      <c r="BW13" s="150"/>
      <c r="BX13" s="82" t="s">
        <v>56</v>
      </c>
      <c r="BY13" s="82"/>
      <c r="BZ13" s="82"/>
      <c r="CA13" s="82"/>
      <c r="CB13" s="82"/>
      <c r="CC13" s="82"/>
      <c r="CD13" s="82"/>
      <c r="CE13" s="82"/>
      <c r="CF13" s="82" t="s">
        <v>57</v>
      </c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93">
        <v>130</v>
      </c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79">
        <f>DF14+DF15+DF17+DF16</f>
        <v>20404231.75</v>
      </c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79">
        <f>DS14+DS15+DS17+DS16</f>
        <v>17523345</v>
      </c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79">
        <f>EF14+EF15+EF17+EF16</f>
        <v>17654869</v>
      </c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</row>
    <row r="14" spans="1:172" ht="23.25" customHeight="1">
      <c r="A14" s="143" t="s">
        <v>58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5" t="s">
        <v>59</v>
      </c>
      <c r="BY14" s="145"/>
      <c r="BZ14" s="145"/>
      <c r="CA14" s="145"/>
      <c r="CB14" s="145"/>
      <c r="CC14" s="145"/>
      <c r="CD14" s="145"/>
      <c r="CE14" s="145"/>
      <c r="CF14" s="145" t="s">
        <v>57</v>
      </c>
      <c r="CG14" s="145"/>
      <c r="CH14" s="145"/>
      <c r="CI14" s="145"/>
      <c r="CJ14" s="145"/>
      <c r="CK14" s="145"/>
      <c r="CL14" s="145"/>
      <c r="CM14" s="145"/>
      <c r="CN14" s="145"/>
      <c r="CO14" s="145"/>
      <c r="CP14" s="145"/>
      <c r="CQ14" s="145"/>
      <c r="CR14" s="145"/>
      <c r="CS14" s="146">
        <v>131</v>
      </c>
      <c r="CT14" s="147"/>
      <c r="CU14" s="147"/>
      <c r="CV14" s="147"/>
      <c r="CW14" s="147"/>
      <c r="CX14" s="147"/>
      <c r="CY14" s="147"/>
      <c r="CZ14" s="147"/>
      <c r="DA14" s="147"/>
      <c r="DB14" s="147"/>
      <c r="DC14" s="147"/>
      <c r="DD14" s="147"/>
      <c r="DE14" s="147"/>
      <c r="DF14" s="140">
        <f>16267354-25545-306500-139471.97+67300+20300-807600-243900+23000+7000-27928.03-30000+17900-43329+1480769.4+375500+15000+6000+23389.36+95092.99</f>
        <v>16774331.75</v>
      </c>
      <c r="DG14" s="141"/>
      <c r="DH14" s="141"/>
      <c r="DI14" s="141"/>
      <c r="DJ14" s="141"/>
      <c r="DK14" s="141"/>
      <c r="DL14" s="141"/>
      <c r="DM14" s="141"/>
      <c r="DN14" s="141"/>
      <c r="DO14" s="141"/>
      <c r="DP14" s="141"/>
      <c r="DQ14" s="141"/>
      <c r="DR14" s="141"/>
      <c r="DS14" s="140">
        <v>13963445</v>
      </c>
      <c r="DT14" s="141"/>
      <c r="DU14" s="141"/>
      <c r="DV14" s="141"/>
      <c r="DW14" s="141"/>
      <c r="DX14" s="141"/>
      <c r="DY14" s="141"/>
      <c r="DZ14" s="141"/>
      <c r="EA14" s="141"/>
      <c r="EB14" s="141"/>
      <c r="EC14" s="141"/>
      <c r="ED14" s="141"/>
      <c r="EE14" s="141"/>
      <c r="EF14" s="140">
        <v>14094969</v>
      </c>
      <c r="EG14" s="141"/>
      <c r="EH14" s="141"/>
      <c r="EI14" s="141"/>
      <c r="EJ14" s="141"/>
      <c r="EK14" s="141"/>
      <c r="EL14" s="141"/>
      <c r="EM14" s="141"/>
      <c r="EN14" s="141"/>
      <c r="EO14" s="141"/>
      <c r="EP14" s="141"/>
      <c r="EQ14" s="141"/>
      <c r="ER14" s="141"/>
      <c r="ES14" s="133"/>
      <c r="ET14" s="133"/>
      <c r="EU14" s="133"/>
      <c r="EV14" s="133"/>
      <c r="EW14" s="133"/>
      <c r="EX14" s="133"/>
      <c r="EY14" s="133"/>
      <c r="EZ14" s="133"/>
      <c r="FA14" s="133"/>
      <c r="FB14" s="133"/>
      <c r="FC14" s="133"/>
      <c r="FD14" s="133"/>
      <c r="FE14" s="133"/>
      <c r="FF14" s="133"/>
      <c r="FG14" s="133"/>
      <c r="FH14" s="133"/>
      <c r="FI14" s="133"/>
      <c r="FJ14" s="133"/>
      <c r="FK14" s="133"/>
      <c r="FL14" s="133"/>
      <c r="FM14" s="133"/>
      <c r="FN14" s="25"/>
      <c r="FO14" s="25"/>
      <c r="FP14" s="25"/>
    </row>
    <row r="15" spans="1:172" ht="33" customHeight="1">
      <c r="A15" s="113" t="s">
        <v>60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82"/>
      <c r="BY15" s="82"/>
      <c r="BZ15" s="82"/>
      <c r="CA15" s="82"/>
      <c r="CB15" s="82"/>
      <c r="CC15" s="82"/>
      <c r="CD15" s="82"/>
      <c r="CE15" s="82"/>
      <c r="CF15" s="82" t="s">
        <v>57</v>
      </c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93">
        <v>131</v>
      </c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85">
        <f>3558400+70000</f>
        <v>3628400</v>
      </c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5">
        <v>3558400</v>
      </c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5">
        <v>3558400</v>
      </c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25"/>
      <c r="ET15" s="25"/>
      <c r="EU15" s="142"/>
      <c r="EV15" s="142"/>
      <c r="EW15" s="142"/>
      <c r="EX15" s="142"/>
      <c r="EY15" s="142"/>
      <c r="EZ15" s="142"/>
      <c r="FA15" s="142"/>
      <c r="FB15" s="142"/>
      <c r="FC15" s="142"/>
      <c r="FD15" s="142"/>
      <c r="FE15" s="142"/>
      <c r="FF15" s="142"/>
      <c r="FG15" s="142"/>
      <c r="FH15" s="142"/>
      <c r="FI15" s="142"/>
      <c r="FJ15" s="142"/>
      <c r="FK15" s="142"/>
      <c r="FL15" s="142"/>
      <c r="FM15" s="142"/>
      <c r="FN15" s="142"/>
      <c r="FO15" s="142"/>
      <c r="FP15" s="25"/>
    </row>
    <row r="16" spans="1:172" ht="24" customHeight="1">
      <c r="A16" s="113" t="s">
        <v>208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82"/>
      <c r="BY16" s="82"/>
      <c r="BZ16" s="82"/>
      <c r="CA16" s="82"/>
      <c r="CB16" s="82"/>
      <c r="CC16" s="82"/>
      <c r="CD16" s="82"/>
      <c r="CE16" s="82"/>
      <c r="CF16" s="82" t="s">
        <v>57</v>
      </c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93">
        <v>131</v>
      </c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26"/>
      <c r="DF16" s="85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5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5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25"/>
      <c r="ET16" s="25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5"/>
    </row>
    <row r="17" spans="1:172" ht="17.25" customHeight="1">
      <c r="A17" s="113" t="s">
        <v>61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82"/>
      <c r="BY17" s="82"/>
      <c r="BZ17" s="82"/>
      <c r="CA17" s="82"/>
      <c r="CB17" s="82"/>
      <c r="CC17" s="82"/>
      <c r="CD17" s="82"/>
      <c r="CE17" s="82"/>
      <c r="CF17" s="82" t="s">
        <v>57</v>
      </c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93">
        <v>135</v>
      </c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26"/>
      <c r="DF17" s="85">
        <v>1500</v>
      </c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>
        <v>1500</v>
      </c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>
        <v>1500</v>
      </c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25"/>
      <c r="ET17" s="25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25"/>
    </row>
    <row r="18" spans="1:172" ht="11.25" customHeight="1">
      <c r="A18" s="124" t="s">
        <v>62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82" t="s">
        <v>63</v>
      </c>
      <c r="BY18" s="82"/>
      <c r="BZ18" s="82"/>
      <c r="CA18" s="82"/>
      <c r="CB18" s="82"/>
      <c r="CC18" s="82"/>
      <c r="CD18" s="82"/>
      <c r="CE18" s="82"/>
      <c r="CF18" s="82" t="s">
        <v>64</v>
      </c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93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79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79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79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</row>
    <row r="19" spans="1:172" ht="14.25" customHeight="1">
      <c r="A19" s="119" t="s">
        <v>65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1" t="s">
        <v>66</v>
      </c>
      <c r="BY19" s="121"/>
      <c r="BZ19" s="121"/>
      <c r="CA19" s="121"/>
      <c r="CB19" s="121"/>
      <c r="CC19" s="121"/>
      <c r="CD19" s="121"/>
      <c r="CE19" s="121"/>
      <c r="CF19" s="121" t="s">
        <v>67</v>
      </c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2"/>
      <c r="CT19" s="123"/>
      <c r="CU19" s="123"/>
      <c r="CV19" s="123"/>
      <c r="CW19" s="123"/>
      <c r="CX19" s="123"/>
      <c r="CY19" s="123"/>
      <c r="CZ19" s="123"/>
      <c r="DA19" s="123"/>
      <c r="DB19" s="123"/>
      <c r="DC19" s="123"/>
      <c r="DD19" s="123"/>
      <c r="DE19" s="123"/>
      <c r="DF19" s="117">
        <f>DF20+DF21+DF22+DF23</f>
        <v>0</v>
      </c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7">
        <f>DS20+DS21+DS22+DS23</f>
        <v>0</v>
      </c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7">
        <f>EF20+EF21+EF22+EF23</f>
        <v>0</v>
      </c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</row>
    <row r="20" spans="1:172" ht="12.75" customHeight="1">
      <c r="A20" s="87" t="s">
        <v>249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8" t="s">
        <v>69</v>
      </c>
      <c r="BY20" s="88"/>
      <c r="BZ20" s="88"/>
      <c r="CA20" s="88"/>
      <c r="CB20" s="88"/>
      <c r="CC20" s="88"/>
      <c r="CD20" s="88"/>
      <c r="CE20" s="88"/>
      <c r="CF20" s="88" t="s">
        <v>67</v>
      </c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3">
        <v>152</v>
      </c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137"/>
      <c r="DG20" s="138"/>
      <c r="DH20" s="138"/>
      <c r="DI20" s="138"/>
      <c r="DJ20" s="138"/>
      <c r="DK20" s="138"/>
      <c r="DL20" s="138"/>
      <c r="DM20" s="138"/>
      <c r="DN20" s="138"/>
      <c r="DO20" s="138"/>
      <c r="DP20" s="138"/>
      <c r="DQ20" s="138"/>
      <c r="DR20" s="139"/>
      <c r="DS20" s="137"/>
      <c r="DT20" s="138"/>
      <c r="DU20" s="138"/>
      <c r="DV20" s="138"/>
      <c r="DW20" s="138"/>
      <c r="DX20" s="138"/>
      <c r="DY20" s="138"/>
      <c r="DZ20" s="138"/>
      <c r="EA20" s="138"/>
      <c r="EB20" s="138"/>
      <c r="EC20" s="138"/>
      <c r="ED20" s="138"/>
      <c r="EE20" s="139"/>
      <c r="EF20" s="85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25"/>
      <c r="ET20" s="133"/>
      <c r="EU20" s="133"/>
      <c r="EV20" s="133"/>
      <c r="EW20" s="133"/>
      <c r="EX20" s="133"/>
      <c r="EY20" s="133"/>
      <c r="EZ20" s="133"/>
      <c r="FA20" s="133"/>
      <c r="FB20" s="133"/>
      <c r="FC20" s="133"/>
      <c r="FD20" s="133"/>
      <c r="FE20" s="133"/>
      <c r="FF20" s="133"/>
      <c r="FG20" s="133"/>
      <c r="FH20" s="133"/>
      <c r="FI20" s="133"/>
      <c r="FJ20" s="133"/>
      <c r="FK20" s="133"/>
      <c r="FL20" s="133"/>
      <c r="FM20" s="133"/>
      <c r="FN20" s="133"/>
      <c r="FO20" s="133"/>
      <c r="FP20" s="133"/>
    </row>
    <row r="21" spans="1:172" ht="12.75" customHeight="1">
      <c r="A21" s="81" t="s">
        <v>71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8" t="s">
        <v>72</v>
      </c>
      <c r="BY21" s="88"/>
      <c r="BZ21" s="88"/>
      <c r="CA21" s="88"/>
      <c r="CB21" s="88"/>
      <c r="CC21" s="88"/>
      <c r="CD21" s="88"/>
      <c r="CE21" s="88"/>
      <c r="CF21" s="88" t="s">
        <v>67</v>
      </c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3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5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5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5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</row>
    <row r="22" spans="1:172" ht="12.75" customHeight="1">
      <c r="A22" s="81" t="s">
        <v>209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8"/>
      <c r="BY22" s="88"/>
      <c r="BZ22" s="88"/>
      <c r="CA22" s="88"/>
      <c r="CB22" s="88"/>
      <c r="CC22" s="88"/>
      <c r="CD22" s="88"/>
      <c r="CE22" s="88"/>
      <c r="CF22" s="88" t="s">
        <v>67</v>
      </c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3">
        <v>155</v>
      </c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5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5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5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</row>
    <row r="23" spans="1:172" ht="12.75" customHeight="1">
      <c r="A23" s="81" t="s">
        <v>210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8"/>
      <c r="BY23" s="88"/>
      <c r="BZ23" s="88"/>
      <c r="CA23" s="88"/>
      <c r="CB23" s="88"/>
      <c r="CC23" s="88"/>
      <c r="CD23" s="88"/>
      <c r="CE23" s="88"/>
      <c r="CF23" s="88" t="s">
        <v>67</v>
      </c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3">
        <v>155</v>
      </c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5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5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5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</row>
    <row r="24" spans="1:172" ht="22.5" customHeight="1">
      <c r="A24" s="89" t="s">
        <v>248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88"/>
      <c r="BY24" s="88"/>
      <c r="BZ24" s="88"/>
      <c r="CA24" s="88"/>
      <c r="CB24" s="88"/>
      <c r="CC24" s="88"/>
      <c r="CD24" s="88"/>
      <c r="CE24" s="88"/>
      <c r="CF24" s="88" t="s">
        <v>211</v>
      </c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3">
        <v>162</v>
      </c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5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5"/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86"/>
      <c r="EF24" s="85"/>
      <c r="EG24" s="86"/>
      <c r="EH24" s="86"/>
      <c r="EI24" s="86"/>
      <c r="EJ24" s="86"/>
      <c r="EK24" s="86"/>
      <c r="EL24" s="86"/>
      <c r="EM24" s="86"/>
      <c r="EN24" s="86"/>
      <c r="EO24" s="86"/>
      <c r="EP24" s="86"/>
      <c r="EQ24" s="86"/>
      <c r="ER24" s="86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</row>
    <row r="25" spans="1:172" ht="12" customHeight="1">
      <c r="A25" s="89" t="s">
        <v>250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88"/>
      <c r="BY25" s="88"/>
      <c r="BZ25" s="88"/>
      <c r="CA25" s="88"/>
      <c r="CB25" s="88"/>
      <c r="CC25" s="88"/>
      <c r="CD25" s="88"/>
      <c r="CE25" s="88"/>
      <c r="CF25" s="88" t="s">
        <v>211</v>
      </c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3">
        <v>165</v>
      </c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5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5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5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86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</row>
    <row r="26" spans="1:172" ht="15" customHeight="1">
      <c r="A26" s="81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3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5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5"/>
      <c r="DT26" s="86"/>
      <c r="DU26" s="86"/>
      <c r="DV26" s="86"/>
      <c r="DW26" s="86"/>
      <c r="DX26" s="86"/>
      <c r="DY26" s="86"/>
      <c r="DZ26" s="86"/>
      <c r="EA26" s="86"/>
      <c r="EB26" s="86"/>
      <c r="EC26" s="86"/>
      <c r="ED26" s="86"/>
      <c r="EE26" s="86"/>
      <c r="EF26" s="85"/>
      <c r="EG26" s="86"/>
      <c r="EH26" s="86"/>
      <c r="EI26" s="86"/>
      <c r="EJ26" s="86"/>
      <c r="EK26" s="86"/>
      <c r="EL26" s="86"/>
      <c r="EM26" s="86"/>
      <c r="EN26" s="86"/>
      <c r="EO26" s="86"/>
      <c r="EP26" s="86"/>
      <c r="EQ26" s="86"/>
      <c r="ER26" s="86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</row>
    <row r="27" spans="1:256" s="28" customFormat="1" ht="12.75" customHeight="1">
      <c r="A27" s="111" t="s">
        <v>68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112"/>
      <c r="BX27" s="88" t="s">
        <v>73</v>
      </c>
      <c r="BY27" s="88"/>
      <c r="BZ27" s="88"/>
      <c r="CA27" s="88"/>
      <c r="CB27" s="88"/>
      <c r="CC27" s="88"/>
      <c r="CD27" s="88"/>
      <c r="CE27" s="88"/>
      <c r="CF27" s="88" t="s">
        <v>74</v>
      </c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3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5">
        <f>DF28+DF30</f>
        <v>0</v>
      </c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5">
        <f>DS28+DS30</f>
        <v>0</v>
      </c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5">
        <f>EF28+EF30</f>
        <v>0</v>
      </c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  <c r="IV27" s="25"/>
    </row>
    <row r="28" spans="1:256" s="28" customFormat="1" ht="13.5" customHeight="1">
      <c r="A28" s="87" t="s">
        <v>53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8" t="s">
        <v>75</v>
      </c>
      <c r="BY28" s="88"/>
      <c r="BZ28" s="88"/>
      <c r="CA28" s="88"/>
      <c r="CB28" s="88"/>
      <c r="CC28" s="88"/>
      <c r="CD28" s="88"/>
      <c r="CE28" s="88"/>
      <c r="CF28" s="88" t="s">
        <v>74</v>
      </c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3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5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5"/>
      <c r="DT28" s="86"/>
      <c r="DU28" s="86"/>
      <c r="DV28" s="86"/>
      <c r="DW28" s="86"/>
      <c r="DX28" s="86"/>
      <c r="DY28" s="86"/>
      <c r="DZ28" s="86"/>
      <c r="EA28" s="86"/>
      <c r="EB28" s="86"/>
      <c r="EC28" s="86"/>
      <c r="ED28" s="86"/>
      <c r="EE28" s="86"/>
      <c r="EF28" s="85"/>
      <c r="EG28" s="86"/>
      <c r="EH28" s="86"/>
      <c r="EI28" s="86"/>
      <c r="EJ28" s="86"/>
      <c r="EK28" s="86"/>
      <c r="EL28" s="86"/>
      <c r="EM28" s="86"/>
      <c r="EN28" s="86"/>
      <c r="EO28" s="86"/>
      <c r="EP28" s="86"/>
      <c r="EQ28" s="86"/>
      <c r="ER28" s="86"/>
      <c r="ES28" s="133"/>
      <c r="ET28" s="133"/>
      <c r="EU28" s="133"/>
      <c r="EV28" s="133"/>
      <c r="EW28" s="133"/>
      <c r="EX28" s="133"/>
      <c r="EY28" s="133"/>
      <c r="EZ28" s="133"/>
      <c r="FA28" s="133"/>
      <c r="FB28" s="133"/>
      <c r="FC28" s="133"/>
      <c r="FD28" s="133"/>
      <c r="FE28" s="133"/>
      <c r="FF28" s="133"/>
      <c r="FG28" s="133"/>
      <c r="FH28" s="133"/>
      <c r="FI28" s="133"/>
      <c r="FJ28" s="133"/>
      <c r="FK28" s="133"/>
      <c r="FL28" s="133"/>
      <c r="FM28" s="133"/>
      <c r="FN28" s="133"/>
      <c r="FO28" s="133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</row>
    <row r="29" spans="1:256" s="28" customFormat="1" ht="15" customHeight="1">
      <c r="A29" s="87" t="s">
        <v>70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133"/>
      <c r="ET29" s="133"/>
      <c r="EU29" s="133"/>
      <c r="EV29" s="133"/>
      <c r="EW29" s="133"/>
      <c r="EX29" s="133"/>
      <c r="EY29" s="133"/>
      <c r="EZ29" s="133"/>
      <c r="FA29" s="133"/>
      <c r="FB29" s="133"/>
      <c r="FC29" s="133"/>
      <c r="FD29" s="133"/>
      <c r="FE29" s="133"/>
      <c r="FF29" s="133"/>
      <c r="FG29" s="133"/>
      <c r="FH29" s="133"/>
      <c r="FI29" s="133"/>
      <c r="FJ29" s="133"/>
      <c r="FK29" s="133"/>
      <c r="FL29" s="133"/>
      <c r="FM29" s="133"/>
      <c r="FN29" s="133"/>
      <c r="FO29" s="133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  <c r="IU29" s="25"/>
      <c r="IV29" s="25"/>
    </row>
    <row r="30" spans="1:256" s="28" customFormat="1" ht="8.25" customHeight="1">
      <c r="A30" s="81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3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5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5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5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  <c r="IV30" s="25"/>
    </row>
    <row r="31" spans="1:256" s="28" customFormat="1" ht="12.75" customHeight="1">
      <c r="A31" s="134" t="s">
        <v>255</v>
      </c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H31" s="135"/>
      <c r="BI31" s="135"/>
      <c r="BJ31" s="135"/>
      <c r="BK31" s="135"/>
      <c r="BL31" s="135"/>
      <c r="BM31" s="135"/>
      <c r="BN31" s="135"/>
      <c r="BO31" s="135"/>
      <c r="BP31" s="135"/>
      <c r="BQ31" s="135"/>
      <c r="BR31" s="135"/>
      <c r="BS31" s="135"/>
      <c r="BT31" s="135"/>
      <c r="BU31" s="135"/>
      <c r="BV31" s="135"/>
      <c r="BW31" s="136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93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85">
        <f>DF32</f>
        <v>0</v>
      </c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5">
        <f>DS32</f>
        <v>0</v>
      </c>
      <c r="DT31" s="86"/>
      <c r="DU31" s="86"/>
      <c r="DV31" s="86"/>
      <c r="DW31" s="86"/>
      <c r="DX31" s="86"/>
      <c r="DY31" s="86"/>
      <c r="DZ31" s="86"/>
      <c r="EA31" s="86"/>
      <c r="EB31" s="86"/>
      <c r="EC31" s="86"/>
      <c r="ED31" s="86"/>
      <c r="EE31" s="86"/>
      <c r="EF31" s="85">
        <f>EF32</f>
        <v>0</v>
      </c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  <c r="IQ31" s="25"/>
      <c r="IR31" s="25"/>
      <c r="IS31" s="25"/>
      <c r="IT31" s="25"/>
      <c r="IU31" s="25"/>
      <c r="IV31" s="25"/>
    </row>
    <row r="32" spans="1:256" s="28" customFormat="1" ht="21.75" customHeight="1">
      <c r="A32" s="81" t="s">
        <v>257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2"/>
      <c r="BY32" s="82"/>
      <c r="BZ32" s="82"/>
      <c r="CA32" s="82"/>
      <c r="CB32" s="82"/>
      <c r="CC32" s="82"/>
      <c r="CD32" s="82"/>
      <c r="CE32" s="82"/>
      <c r="CF32" s="82" t="s">
        <v>124</v>
      </c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93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85">
        <f>DF33+DF34</f>
        <v>0</v>
      </c>
      <c r="DG32" s="86"/>
      <c r="DH32" s="86"/>
      <c r="DI32" s="86"/>
      <c r="DJ32" s="86"/>
      <c r="DK32" s="86"/>
      <c r="DL32" s="86"/>
      <c r="DM32" s="86"/>
      <c r="DN32" s="86"/>
      <c r="DO32" s="86"/>
      <c r="DP32" s="86"/>
      <c r="DQ32" s="86"/>
      <c r="DR32" s="86"/>
      <c r="DS32" s="85">
        <f>DS33+DS34</f>
        <v>0</v>
      </c>
      <c r="DT32" s="86"/>
      <c r="DU32" s="86"/>
      <c r="DV32" s="86"/>
      <c r="DW32" s="86"/>
      <c r="DX32" s="86"/>
      <c r="DY32" s="86"/>
      <c r="DZ32" s="86"/>
      <c r="EA32" s="86"/>
      <c r="EB32" s="86"/>
      <c r="EC32" s="86"/>
      <c r="ED32" s="86"/>
      <c r="EE32" s="86"/>
      <c r="EF32" s="85">
        <f>EF33+EF34</f>
        <v>0</v>
      </c>
      <c r="EG32" s="86"/>
      <c r="EH32" s="86"/>
      <c r="EI32" s="86"/>
      <c r="EJ32" s="86"/>
      <c r="EK32" s="86"/>
      <c r="EL32" s="86"/>
      <c r="EM32" s="86"/>
      <c r="EN32" s="86"/>
      <c r="EO32" s="86"/>
      <c r="EP32" s="86"/>
      <c r="EQ32" s="86"/>
      <c r="ER32" s="86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  <c r="IM32" s="25"/>
      <c r="IN32" s="25"/>
      <c r="IO32" s="25"/>
      <c r="IP32" s="25"/>
      <c r="IQ32" s="25"/>
      <c r="IR32" s="25"/>
      <c r="IS32" s="25"/>
      <c r="IT32" s="25"/>
      <c r="IU32" s="25"/>
      <c r="IV32" s="25"/>
    </row>
    <row r="33" spans="1:256" s="28" customFormat="1" ht="24" customHeight="1">
      <c r="A33" s="225" t="s">
        <v>258</v>
      </c>
      <c r="B33" s="226"/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226"/>
      <c r="AB33" s="226"/>
      <c r="AC33" s="226"/>
      <c r="AD33" s="226"/>
      <c r="AE33" s="226"/>
      <c r="AF33" s="226"/>
      <c r="AG33" s="226"/>
      <c r="AH33" s="226"/>
      <c r="AI33" s="226"/>
      <c r="AJ33" s="226"/>
      <c r="AK33" s="226"/>
      <c r="AL33" s="226"/>
      <c r="AM33" s="226"/>
      <c r="AN33" s="226"/>
      <c r="AO33" s="226"/>
      <c r="AP33" s="226"/>
      <c r="AQ33" s="226"/>
      <c r="AR33" s="226"/>
      <c r="AS33" s="226"/>
      <c r="AT33" s="226"/>
      <c r="AU33" s="226"/>
      <c r="AV33" s="226"/>
      <c r="AW33" s="226"/>
      <c r="AX33" s="226"/>
      <c r="AY33" s="226"/>
      <c r="AZ33" s="226"/>
      <c r="BA33" s="226"/>
      <c r="BB33" s="226"/>
      <c r="BC33" s="226"/>
      <c r="BD33" s="226"/>
      <c r="BE33" s="226"/>
      <c r="BF33" s="226"/>
      <c r="BG33" s="226"/>
      <c r="BH33" s="226"/>
      <c r="BI33" s="226"/>
      <c r="BJ33" s="226"/>
      <c r="BK33" s="226"/>
      <c r="BL33" s="226"/>
      <c r="BM33" s="226"/>
      <c r="BN33" s="226"/>
      <c r="BO33" s="226"/>
      <c r="BP33" s="226"/>
      <c r="BQ33" s="226"/>
      <c r="BR33" s="226"/>
      <c r="BS33" s="226"/>
      <c r="BT33" s="226"/>
      <c r="BU33" s="226"/>
      <c r="BV33" s="226"/>
      <c r="BW33" s="227"/>
      <c r="BX33" s="82"/>
      <c r="BY33" s="82"/>
      <c r="BZ33" s="82"/>
      <c r="CA33" s="82"/>
      <c r="CB33" s="82"/>
      <c r="CC33" s="82"/>
      <c r="CD33" s="82"/>
      <c r="CE33" s="82"/>
      <c r="CF33" s="82" t="s">
        <v>256</v>
      </c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3">
        <v>442</v>
      </c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5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6"/>
      <c r="DS33" s="85"/>
      <c r="DT33" s="86"/>
      <c r="DU33" s="86"/>
      <c r="DV33" s="86"/>
      <c r="DW33" s="86"/>
      <c r="DX33" s="86"/>
      <c r="DY33" s="86"/>
      <c r="DZ33" s="86"/>
      <c r="EA33" s="86"/>
      <c r="EB33" s="86"/>
      <c r="EC33" s="86"/>
      <c r="ED33" s="86"/>
      <c r="EE33" s="86"/>
      <c r="EF33" s="85"/>
      <c r="EG33" s="86"/>
      <c r="EH33" s="86"/>
      <c r="EI33" s="86"/>
      <c r="EJ33" s="86"/>
      <c r="EK33" s="86"/>
      <c r="EL33" s="86"/>
      <c r="EM33" s="86"/>
      <c r="EN33" s="86"/>
      <c r="EO33" s="86"/>
      <c r="EP33" s="86"/>
      <c r="EQ33" s="86"/>
      <c r="ER33" s="86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  <c r="IS33" s="25"/>
      <c r="IT33" s="25"/>
      <c r="IU33" s="25"/>
      <c r="IV33" s="25"/>
    </row>
    <row r="34" spans="1:148" ht="21" customHeight="1">
      <c r="A34" s="81" t="s">
        <v>259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2"/>
      <c r="BY34" s="82"/>
      <c r="BZ34" s="82"/>
      <c r="CA34" s="82"/>
      <c r="CB34" s="82"/>
      <c r="CC34" s="82"/>
      <c r="CD34" s="82"/>
      <c r="CE34" s="82"/>
      <c r="CF34" s="82" t="s">
        <v>256</v>
      </c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3">
        <v>446</v>
      </c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79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79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79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</row>
    <row r="35" spans="1:148" ht="6.75" customHeight="1">
      <c r="A35" s="81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3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79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79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79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</row>
    <row r="36" spans="1:148" ht="12.75" customHeight="1">
      <c r="A36" s="124" t="s">
        <v>76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5"/>
      <c r="BT36" s="125"/>
      <c r="BU36" s="125"/>
      <c r="BV36" s="125"/>
      <c r="BW36" s="125"/>
      <c r="BX36" s="82" t="s">
        <v>77</v>
      </c>
      <c r="BY36" s="82"/>
      <c r="BZ36" s="82"/>
      <c r="CA36" s="82"/>
      <c r="CB36" s="82"/>
      <c r="CC36" s="82"/>
      <c r="CD36" s="82"/>
      <c r="CE36" s="82"/>
      <c r="CF36" s="82" t="s">
        <v>46</v>
      </c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93"/>
      <c r="CT36" s="94"/>
      <c r="CU36" s="94"/>
      <c r="CV36" s="94"/>
      <c r="CW36" s="94"/>
      <c r="CX36" s="94"/>
      <c r="CY36" s="94"/>
      <c r="CZ36" s="94"/>
      <c r="DA36" s="94"/>
      <c r="DB36" s="94"/>
      <c r="DC36" s="94"/>
      <c r="DD36" s="94"/>
      <c r="DE36" s="94"/>
      <c r="DF36" s="79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79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79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</row>
    <row r="37" spans="1:148" ht="33.75" customHeight="1">
      <c r="A37" s="113" t="s">
        <v>78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82" t="s">
        <v>79</v>
      </c>
      <c r="BY37" s="82"/>
      <c r="BZ37" s="82"/>
      <c r="CA37" s="82"/>
      <c r="CB37" s="82"/>
      <c r="CC37" s="82"/>
      <c r="CD37" s="82"/>
      <c r="CE37" s="82"/>
      <c r="CF37" s="82" t="s">
        <v>80</v>
      </c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93"/>
      <c r="CT37" s="94"/>
      <c r="CU37" s="94"/>
      <c r="CV37" s="94"/>
      <c r="CW37" s="94"/>
      <c r="CX37" s="94"/>
      <c r="CY37" s="94"/>
      <c r="CZ37" s="94"/>
      <c r="DA37" s="94"/>
      <c r="DB37" s="94"/>
      <c r="DC37" s="94"/>
      <c r="DD37" s="94"/>
      <c r="DE37" s="94"/>
      <c r="DF37" s="79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79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79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</row>
    <row r="38" spans="1:148" ht="15" customHeight="1">
      <c r="A38" s="113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93"/>
      <c r="CT38" s="94"/>
      <c r="CU38" s="94"/>
      <c r="CV38" s="94"/>
      <c r="CW38" s="94"/>
      <c r="CX38" s="94"/>
      <c r="CY38" s="94"/>
      <c r="CZ38" s="94"/>
      <c r="DA38" s="94"/>
      <c r="DB38" s="94"/>
      <c r="DC38" s="94"/>
      <c r="DD38" s="94"/>
      <c r="DE38" s="94"/>
      <c r="DF38" s="79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79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79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</row>
    <row r="39" spans="1:148" ht="13.5" customHeight="1">
      <c r="A39" s="95" t="s">
        <v>81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6" t="s">
        <v>82</v>
      </c>
      <c r="BY39" s="96"/>
      <c r="BZ39" s="96"/>
      <c r="CA39" s="96"/>
      <c r="CB39" s="96"/>
      <c r="CC39" s="96"/>
      <c r="CD39" s="96"/>
      <c r="CE39" s="96"/>
      <c r="CF39" s="96" t="s">
        <v>46</v>
      </c>
      <c r="CG39" s="96"/>
      <c r="CH39" s="96"/>
      <c r="CI39" s="96"/>
      <c r="CJ39" s="96"/>
      <c r="CK39" s="96"/>
      <c r="CL39" s="96"/>
      <c r="CM39" s="96"/>
      <c r="CN39" s="96"/>
      <c r="CO39" s="96"/>
      <c r="CP39" s="96"/>
      <c r="CQ39" s="96"/>
      <c r="CR39" s="96"/>
      <c r="CS39" s="105">
        <v>200</v>
      </c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8"/>
      <c r="DE39" s="98"/>
      <c r="DF39" s="104">
        <f>DF40+DF50+DF56</f>
        <v>20471981.97</v>
      </c>
      <c r="DG39" s="100"/>
      <c r="DH39" s="100"/>
      <c r="DI39" s="100"/>
      <c r="DJ39" s="100"/>
      <c r="DK39" s="100"/>
      <c r="DL39" s="100"/>
      <c r="DM39" s="100"/>
      <c r="DN39" s="100"/>
      <c r="DO39" s="100"/>
      <c r="DP39" s="100"/>
      <c r="DQ39" s="100"/>
      <c r="DR39" s="100"/>
      <c r="DS39" s="104">
        <f>DS40+DS50+DS56</f>
        <v>17523595</v>
      </c>
      <c r="DT39" s="100"/>
      <c r="DU39" s="100"/>
      <c r="DV39" s="100"/>
      <c r="DW39" s="100"/>
      <c r="DX39" s="100"/>
      <c r="DY39" s="100"/>
      <c r="DZ39" s="100"/>
      <c r="EA39" s="100"/>
      <c r="EB39" s="100"/>
      <c r="EC39" s="100"/>
      <c r="ED39" s="100"/>
      <c r="EE39" s="100"/>
      <c r="EF39" s="104">
        <f>EF40+EF50+EF56</f>
        <v>17655119</v>
      </c>
      <c r="EG39" s="100"/>
      <c r="EH39" s="100"/>
      <c r="EI39" s="100"/>
      <c r="EJ39" s="100"/>
      <c r="EK39" s="100"/>
      <c r="EL39" s="100"/>
      <c r="EM39" s="100"/>
      <c r="EN39" s="100"/>
      <c r="EO39" s="100"/>
      <c r="EP39" s="100"/>
      <c r="EQ39" s="100"/>
      <c r="ER39" s="100"/>
    </row>
    <row r="40" spans="1:148" ht="22.5" customHeight="1">
      <c r="A40" s="129" t="s">
        <v>83</v>
      </c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  <c r="BL40" s="130"/>
      <c r="BM40" s="130"/>
      <c r="BN40" s="130"/>
      <c r="BO40" s="130"/>
      <c r="BP40" s="130"/>
      <c r="BQ40" s="130"/>
      <c r="BR40" s="130"/>
      <c r="BS40" s="130"/>
      <c r="BT40" s="130"/>
      <c r="BU40" s="130"/>
      <c r="BV40" s="130"/>
      <c r="BW40" s="130"/>
      <c r="BX40" s="121" t="s">
        <v>84</v>
      </c>
      <c r="BY40" s="121"/>
      <c r="BZ40" s="121"/>
      <c r="CA40" s="121"/>
      <c r="CB40" s="121"/>
      <c r="CC40" s="121"/>
      <c r="CD40" s="121"/>
      <c r="CE40" s="121"/>
      <c r="CF40" s="121" t="s">
        <v>46</v>
      </c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31" t="s">
        <v>85</v>
      </c>
      <c r="CT40" s="132"/>
      <c r="CU40" s="132"/>
      <c r="CV40" s="132"/>
      <c r="CW40" s="132"/>
      <c r="CX40" s="132"/>
      <c r="CY40" s="132"/>
      <c r="CZ40" s="132"/>
      <c r="DA40" s="132"/>
      <c r="DB40" s="132"/>
      <c r="DC40" s="132"/>
      <c r="DD40" s="132"/>
      <c r="DE40" s="132"/>
      <c r="DF40" s="117">
        <f>SUM(DF41:DR44)</f>
        <v>14035832.75</v>
      </c>
      <c r="DG40" s="118"/>
      <c r="DH40" s="118"/>
      <c r="DI40" s="118"/>
      <c r="DJ40" s="118"/>
      <c r="DK40" s="118"/>
      <c r="DL40" s="118"/>
      <c r="DM40" s="118"/>
      <c r="DN40" s="118"/>
      <c r="DO40" s="118"/>
      <c r="DP40" s="118"/>
      <c r="DQ40" s="118"/>
      <c r="DR40" s="118"/>
      <c r="DS40" s="117">
        <f>SUM(DS41:EE44)</f>
        <v>10714195</v>
      </c>
      <c r="DT40" s="118"/>
      <c r="DU40" s="118"/>
      <c r="DV40" s="118"/>
      <c r="DW40" s="118"/>
      <c r="DX40" s="118"/>
      <c r="DY40" s="118"/>
      <c r="DZ40" s="118"/>
      <c r="EA40" s="118"/>
      <c r="EB40" s="118"/>
      <c r="EC40" s="118"/>
      <c r="ED40" s="118"/>
      <c r="EE40" s="118"/>
      <c r="EF40" s="117">
        <f>SUM(EF41:ER44)</f>
        <v>10934445</v>
      </c>
      <c r="EG40" s="118"/>
      <c r="EH40" s="118"/>
      <c r="EI40" s="118"/>
      <c r="EJ40" s="118"/>
      <c r="EK40" s="118"/>
      <c r="EL40" s="118"/>
      <c r="EM40" s="118"/>
      <c r="EN40" s="118"/>
      <c r="EO40" s="118"/>
      <c r="EP40" s="118"/>
      <c r="EQ40" s="118"/>
      <c r="ER40" s="118"/>
    </row>
    <row r="41" spans="1:148" ht="22.5" customHeight="1">
      <c r="A41" s="113" t="s">
        <v>86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82" t="s">
        <v>87</v>
      </c>
      <c r="BY41" s="82"/>
      <c r="BZ41" s="82"/>
      <c r="CA41" s="82"/>
      <c r="CB41" s="82"/>
      <c r="CC41" s="82"/>
      <c r="CD41" s="82"/>
      <c r="CE41" s="82"/>
      <c r="CF41" s="88" t="s">
        <v>88</v>
      </c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3">
        <v>211.266</v>
      </c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5">
        <f>10336030-235400-67300+67300-807600+23000-30000+32900-74329+1186169.4+328400+23389.36+73070.84</f>
        <v>10855630.6</v>
      </c>
      <c r="DG41" s="86"/>
      <c r="DH41" s="86"/>
      <c r="DI41" s="86"/>
      <c r="DJ41" s="86"/>
      <c r="DK41" s="86"/>
      <c r="DL41" s="86"/>
      <c r="DM41" s="86"/>
      <c r="DN41" s="86"/>
      <c r="DO41" s="86"/>
      <c r="DP41" s="86"/>
      <c r="DQ41" s="86"/>
      <c r="DR41" s="86"/>
      <c r="DS41" s="85">
        <v>8270795</v>
      </c>
      <c r="DT41" s="86"/>
      <c r="DU41" s="86"/>
      <c r="DV41" s="86"/>
      <c r="DW41" s="86"/>
      <c r="DX41" s="86"/>
      <c r="DY41" s="86"/>
      <c r="DZ41" s="86"/>
      <c r="EA41" s="86"/>
      <c r="EB41" s="86"/>
      <c r="EC41" s="86"/>
      <c r="ED41" s="86"/>
      <c r="EE41" s="86"/>
      <c r="EF41" s="85">
        <v>8436545</v>
      </c>
      <c r="EG41" s="86"/>
      <c r="EH41" s="86"/>
      <c r="EI41" s="86"/>
      <c r="EJ41" s="86"/>
      <c r="EK41" s="86"/>
      <c r="EL41" s="86"/>
      <c r="EM41" s="86"/>
      <c r="EN41" s="86"/>
      <c r="EO41" s="86"/>
      <c r="EP41" s="86"/>
      <c r="EQ41" s="86"/>
      <c r="ER41" s="86"/>
    </row>
    <row r="42" spans="1:148" ht="13.5" customHeight="1">
      <c r="A42" s="113" t="s">
        <v>89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4"/>
      <c r="BN42" s="114"/>
      <c r="BO42" s="114"/>
      <c r="BP42" s="114"/>
      <c r="BQ42" s="114"/>
      <c r="BR42" s="114"/>
      <c r="BS42" s="114"/>
      <c r="BT42" s="114"/>
      <c r="BU42" s="114"/>
      <c r="BV42" s="114"/>
      <c r="BW42" s="114"/>
      <c r="BX42" s="82" t="s">
        <v>90</v>
      </c>
      <c r="BY42" s="82"/>
      <c r="BZ42" s="82"/>
      <c r="CA42" s="82"/>
      <c r="CB42" s="82"/>
      <c r="CC42" s="82"/>
      <c r="CD42" s="82"/>
      <c r="CE42" s="82"/>
      <c r="CF42" s="88" t="s">
        <v>91</v>
      </c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3">
        <v>266.214</v>
      </c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5">
        <v>2880</v>
      </c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85"/>
      <c r="DU42" s="85"/>
      <c r="DV42" s="85"/>
      <c r="DW42" s="85"/>
      <c r="DX42" s="85"/>
      <c r="DY42" s="85"/>
      <c r="DZ42" s="85"/>
      <c r="EA42" s="85"/>
      <c r="EB42" s="85"/>
      <c r="EC42" s="85"/>
      <c r="ED42" s="85"/>
      <c r="EE42" s="85"/>
      <c r="EF42" s="85"/>
      <c r="EG42" s="85"/>
      <c r="EH42" s="85"/>
      <c r="EI42" s="85"/>
      <c r="EJ42" s="85"/>
      <c r="EK42" s="85"/>
      <c r="EL42" s="85"/>
      <c r="EM42" s="85"/>
      <c r="EN42" s="85"/>
      <c r="EO42" s="85"/>
      <c r="EP42" s="85"/>
      <c r="EQ42" s="85"/>
      <c r="ER42" s="85"/>
    </row>
    <row r="43" spans="1:148" ht="22.5" customHeight="1">
      <c r="A43" s="113" t="s">
        <v>92</v>
      </c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4"/>
      <c r="BM43" s="114"/>
      <c r="BN43" s="114"/>
      <c r="BO43" s="114"/>
      <c r="BP43" s="114"/>
      <c r="BQ43" s="114"/>
      <c r="BR43" s="114"/>
      <c r="BS43" s="114"/>
      <c r="BT43" s="114"/>
      <c r="BU43" s="114"/>
      <c r="BV43" s="114"/>
      <c r="BW43" s="114"/>
      <c r="BX43" s="82" t="s">
        <v>93</v>
      </c>
      <c r="BY43" s="82"/>
      <c r="BZ43" s="82"/>
      <c r="CA43" s="82"/>
      <c r="CB43" s="82"/>
      <c r="CC43" s="82"/>
      <c r="CD43" s="82"/>
      <c r="CE43" s="82"/>
      <c r="CF43" s="88" t="s">
        <v>94</v>
      </c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3">
        <v>213</v>
      </c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5"/>
      <c r="DG43" s="86"/>
      <c r="DH43" s="86"/>
      <c r="DI43" s="86"/>
      <c r="DJ43" s="86"/>
      <c r="DK43" s="86"/>
      <c r="DL43" s="86"/>
      <c r="DM43" s="86"/>
      <c r="DN43" s="86"/>
      <c r="DO43" s="86"/>
      <c r="DP43" s="86"/>
      <c r="DQ43" s="86"/>
      <c r="DR43" s="86"/>
      <c r="DS43" s="85"/>
      <c r="DT43" s="86"/>
      <c r="DU43" s="86"/>
      <c r="DV43" s="86"/>
      <c r="DW43" s="86"/>
      <c r="DX43" s="86"/>
      <c r="DY43" s="86"/>
      <c r="DZ43" s="86"/>
      <c r="EA43" s="86"/>
      <c r="EB43" s="86"/>
      <c r="EC43" s="86"/>
      <c r="ED43" s="86"/>
      <c r="EE43" s="86"/>
      <c r="EF43" s="85"/>
      <c r="EG43" s="86"/>
      <c r="EH43" s="86"/>
      <c r="EI43" s="86"/>
      <c r="EJ43" s="86"/>
      <c r="EK43" s="86"/>
      <c r="EL43" s="86"/>
      <c r="EM43" s="86"/>
      <c r="EN43" s="86"/>
      <c r="EO43" s="86"/>
      <c r="EP43" s="86"/>
      <c r="EQ43" s="86"/>
      <c r="ER43" s="86"/>
    </row>
    <row r="44" spans="1:148" ht="22.5" customHeight="1">
      <c r="A44" s="113" t="s">
        <v>95</v>
      </c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14"/>
      <c r="BK44" s="114"/>
      <c r="BL44" s="114"/>
      <c r="BM44" s="114"/>
      <c r="BN44" s="114"/>
      <c r="BO44" s="114"/>
      <c r="BP44" s="114"/>
      <c r="BQ44" s="114"/>
      <c r="BR44" s="114"/>
      <c r="BS44" s="114"/>
      <c r="BT44" s="114"/>
      <c r="BU44" s="114"/>
      <c r="BV44" s="114"/>
      <c r="BW44" s="114"/>
      <c r="BX44" s="82" t="s">
        <v>96</v>
      </c>
      <c r="BY44" s="82"/>
      <c r="BZ44" s="82"/>
      <c r="CA44" s="82"/>
      <c r="CB44" s="82"/>
      <c r="CC44" s="82"/>
      <c r="CD44" s="82"/>
      <c r="CE44" s="82"/>
      <c r="CF44" s="88" t="s">
        <v>97</v>
      </c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3">
        <v>213</v>
      </c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5">
        <f>3120600-71100-20300+20300-243900+7000-15000+294600+57100+6000+22022.15</f>
        <v>3177322.15</v>
      </c>
      <c r="DG44" s="85"/>
      <c r="DH44" s="85"/>
      <c r="DI44" s="85"/>
      <c r="DJ44" s="85"/>
      <c r="DK44" s="85"/>
      <c r="DL44" s="85"/>
      <c r="DM44" s="85"/>
      <c r="DN44" s="85"/>
      <c r="DO44" s="85"/>
      <c r="DP44" s="85"/>
      <c r="DQ44" s="85"/>
      <c r="DR44" s="85"/>
      <c r="DS44" s="85">
        <f>2497800-54400</f>
        <v>2443400</v>
      </c>
      <c r="DT44" s="85"/>
      <c r="DU44" s="85"/>
      <c r="DV44" s="85"/>
      <c r="DW44" s="85"/>
      <c r="DX44" s="85"/>
      <c r="DY44" s="85"/>
      <c r="DZ44" s="85"/>
      <c r="EA44" s="85"/>
      <c r="EB44" s="85"/>
      <c r="EC44" s="85"/>
      <c r="ED44" s="85"/>
      <c r="EE44" s="85"/>
      <c r="EF44" s="85">
        <f>2547900-50000</f>
        <v>2497900</v>
      </c>
      <c r="EG44" s="85"/>
      <c r="EH44" s="85"/>
      <c r="EI44" s="85"/>
      <c r="EJ44" s="85"/>
      <c r="EK44" s="85"/>
      <c r="EL44" s="85"/>
      <c r="EM44" s="85"/>
      <c r="EN44" s="85"/>
      <c r="EO44" s="85"/>
      <c r="EP44" s="85"/>
      <c r="EQ44" s="85"/>
      <c r="ER44" s="85"/>
    </row>
    <row r="45" spans="1:148" ht="11.25" customHeight="1">
      <c r="A45" s="101" t="s">
        <v>212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88" t="s">
        <v>213</v>
      </c>
      <c r="BY45" s="88"/>
      <c r="BZ45" s="88"/>
      <c r="CA45" s="88"/>
      <c r="CB45" s="88"/>
      <c r="CC45" s="88"/>
      <c r="CD45" s="88"/>
      <c r="CE45" s="88"/>
      <c r="CF45" s="88" t="s">
        <v>214</v>
      </c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126"/>
      <c r="CT45" s="127"/>
      <c r="CU45" s="127"/>
      <c r="CV45" s="127"/>
      <c r="CW45" s="127"/>
      <c r="CX45" s="127"/>
      <c r="CY45" s="127"/>
      <c r="CZ45" s="127"/>
      <c r="DA45" s="127"/>
      <c r="DB45" s="127"/>
      <c r="DC45" s="127"/>
      <c r="DD45" s="128"/>
      <c r="DE45" s="29"/>
      <c r="DF45" s="85"/>
      <c r="DG45" s="85"/>
      <c r="DH45" s="85"/>
      <c r="DI45" s="85"/>
      <c r="DJ45" s="85"/>
      <c r="DK45" s="85"/>
      <c r="DL45" s="85"/>
      <c r="DM45" s="85"/>
      <c r="DN45" s="85"/>
      <c r="DO45" s="85"/>
      <c r="DP45" s="85"/>
      <c r="DQ45" s="85"/>
      <c r="DR45" s="85"/>
      <c r="DS45" s="85"/>
      <c r="DT45" s="85"/>
      <c r="DU45" s="85"/>
      <c r="DV45" s="85"/>
      <c r="DW45" s="85"/>
      <c r="DX45" s="85"/>
      <c r="DY45" s="85"/>
      <c r="DZ45" s="85"/>
      <c r="EA45" s="85"/>
      <c r="EB45" s="85"/>
      <c r="EC45" s="85"/>
      <c r="ED45" s="85"/>
      <c r="EE45" s="85"/>
      <c r="EF45" s="85"/>
      <c r="EG45" s="85"/>
      <c r="EH45" s="85"/>
      <c r="EI45" s="85"/>
      <c r="EJ45" s="85"/>
      <c r="EK45" s="85"/>
      <c r="EL45" s="85"/>
      <c r="EM45" s="85"/>
      <c r="EN45" s="85"/>
      <c r="EO45" s="85"/>
      <c r="EP45" s="85"/>
      <c r="EQ45" s="85"/>
      <c r="ER45" s="85"/>
    </row>
    <row r="46" spans="1:148" ht="22.5" customHeight="1">
      <c r="A46" s="81" t="s">
        <v>215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8" t="s">
        <v>216</v>
      </c>
      <c r="BY46" s="88"/>
      <c r="BZ46" s="88"/>
      <c r="CA46" s="88"/>
      <c r="CB46" s="88"/>
      <c r="CC46" s="88"/>
      <c r="CD46" s="88"/>
      <c r="CE46" s="88"/>
      <c r="CF46" s="88" t="s">
        <v>217</v>
      </c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126"/>
      <c r="CT46" s="127"/>
      <c r="CU46" s="127"/>
      <c r="CV46" s="127"/>
      <c r="CW46" s="127"/>
      <c r="CX46" s="127"/>
      <c r="CY46" s="127"/>
      <c r="CZ46" s="127"/>
      <c r="DA46" s="127"/>
      <c r="DB46" s="127"/>
      <c r="DC46" s="127"/>
      <c r="DD46" s="128"/>
      <c r="DE46" s="29"/>
      <c r="DF46" s="85"/>
      <c r="DG46" s="85"/>
      <c r="DH46" s="85"/>
      <c r="DI46" s="85"/>
      <c r="DJ46" s="85"/>
      <c r="DK46" s="85"/>
      <c r="DL46" s="85"/>
      <c r="DM46" s="85"/>
      <c r="DN46" s="85"/>
      <c r="DO46" s="85"/>
      <c r="DP46" s="85"/>
      <c r="DQ46" s="85"/>
      <c r="DR46" s="85"/>
      <c r="DS46" s="85"/>
      <c r="DT46" s="85"/>
      <c r="DU46" s="85"/>
      <c r="DV46" s="85"/>
      <c r="DW46" s="85"/>
      <c r="DX46" s="85"/>
      <c r="DY46" s="85"/>
      <c r="DZ46" s="85"/>
      <c r="EA46" s="85"/>
      <c r="EB46" s="85"/>
      <c r="EC46" s="85"/>
      <c r="ED46" s="85"/>
      <c r="EE46" s="85"/>
      <c r="EF46" s="85"/>
      <c r="EG46" s="85"/>
      <c r="EH46" s="85"/>
      <c r="EI46" s="85"/>
      <c r="EJ46" s="85"/>
      <c r="EK46" s="85"/>
      <c r="EL46" s="85"/>
      <c r="EM46" s="85"/>
      <c r="EN46" s="85"/>
      <c r="EO46" s="85"/>
      <c r="EP46" s="85"/>
      <c r="EQ46" s="85"/>
      <c r="ER46" s="85"/>
    </row>
    <row r="47" spans="1:148" ht="13.5" customHeight="1">
      <c r="A47" s="81" t="s">
        <v>218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8" t="s">
        <v>219</v>
      </c>
      <c r="BY47" s="88"/>
      <c r="BZ47" s="88"/>
      <c r="CA47" s="88"/>
      <c r="CB47" s="88"/>
      <c r="CC47" s="88"/>
      <c r="CD47" s="88"/>
      <c r="CE47" s="88"/>
      <c r="CF47" s="88" t="s">
        <v>220</v>
      </c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126"/>
      <c r="CT47" s="127"/>
      <c r="CU47" s="127"/>
      <c r="CV47" s="127"/>
      <c r="CW47" s="127"/>
      <c r="CX47" s="127"/>
      <c r="CY47" s="127"/>
      <c r="CZ47" s="127"/>
      <c r="DA47" s="127"/>
      <c r="DB47" s="127"/>
      <c r="DC47" s="127"/>
      <c r="DD47" s="128"/>
      <c r="DE47" s="29"/>
      <c r="DF47" s="85"/>
      <c r="DG47" s="85"/>
      <c r="DH47" s="85"/>
      <c r="DI47" s="85"/>
      <c r="DJ47" s="85"/>
      <c r="DK47" s="85"/>
      <c r="DL47" s="85"/>
      <c r="DM47" s="85"/>
      <c r="DN47" s="85"/>
      <c r="DO47" s="85"/>
      <c r="DP47" s="85"/>
      <c r="DQ47" s="85"/>
      <c r="DR47" s="85"/>
      <c r="DS47" s="85"/>
      <c r="DT47" s="85"/>
      <c r="DU47" s="85"/>
      <c r="DV47" s="85"/>
      <c r="DW47" s="85"/>
      <c r="DX47" s="85"/>
      <c r="DY47" s="85"/>
      <c r="DZ47" s="85"/>
      <c r="EA47" s="85"/>
      <c r="EB47" s="85"/>
      <c r="EC47" s="85"/>
      <c r="ED47" s="85"/>
      <c r="EE47" s="85"/>
      <c r="EF47" s="85"/>
      <c r="EG47" s="85"/>
      <c r="EH47" s="85"/>
      <c r="EI47" s="85"/>
      <c r="EJ47" s="85"/>
      <c r="EK47" s="85"/>
      <c r="EL47" s="85"/>
      <c r="EM47" s="85"/>
      <c r="EN47" s="85"/>
      <c r="EO47" s="85"/>
      <c r="EP47" s="85"/>
      <c r="EQ47" s="85"/>
      <c r="ER47" s="85"/>
    </row>
    <row r="48" spans="1:148" ht="22.5" customHeight="1">
      <c r="A48" s="81" t="s">
        <v>221</v>
      </c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8" t="s">
        <v>222</v>
      </c>
      <c r="BY48" s="88"/>
      <c r="BZ48" s="88"/>
      <c r="CA48" s="88"/>
      <c r="CB48" s="88"/>
      <c r="CC48" s="88"/>
      <c r="CD48" s="88"/>
      <c r="CE48" s="88"/>
      <c r="CF48" s="88" t="s">
        <v>223</v>
      </c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126"/>
      <c r="CT48" s="127"/>
      <c r="CU48" s="127"/>
      <c r="CV48" s="127"/>
      <c r="CW48" s="127"/>
      <c r="CX48" s="127"/>
      <c r="CY48" s="127"/>
      <c r="CZ48" s="127"/>
      <c r="DA48" s="127"/>
      <c r="DB48" s="127"/>
      <c r="DC48" s="127"/>
      <c r="DD48" s="128"/>
      <c r="DE48" s="29"/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/>
      <c r="DQ48" s="85"/>
      <c r="DR48" s="85"/>
      <c r="DS48" s="85"/>
      <c r="DT48" s="85"/>
      <c r="DU48" s="85"/>
      <c r="DV48" s="85"/>
      <c r="DW48" s="85"/>
      <c r="DX48" s="85"/>
      <c r="DY48" s="85"/>
      <c r="DZ48" s="85"/>
      <c r="EA48" s="85"/>
      <c r="EB48" s="85"/>
      <c r="EC48" s="85"/>
      <c r="ED48" s="85"/>
      <c r="EE48" s="85"/>
      <c r="EF48" s="85"/>
      <c r="EG48" s="85"/>
      <c r="EH48" s="85"/>
      <c r="EI48" s="85"/>
      <c r="EJ48" s="85"/>
      <c r="EK48" s="85"/>
      <c r="EL48" s="85"/>
      <c r="EM48" s="85"/>
      <c r="EN48" s="85"/>
      <c r="EO48" s="85"/>
      <c r="EP48" s="85"/>
      <c r="EQ48" s="85"/>
      <c r="ER48" s="85"/>
    </row>
    <row r="49" spans="1:148" ht="14.25" customHeight="1">
      <c r="A49" s="81" t="s">
        <v>224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8" t="s">
        <v>225</v>
      </c>
      <c r="BY49" s="88"/>
      <c r="BZ49" s="88"/>
      <c r="CA49" s="88"/>
      <c r="CB49" s="88"/>
      <c r="CC49" s="88"/>
      <c r="CD49" s="88"/>
      <c r="CE49" s="88"/>
      <c r="CF49" s="88" t="s">
        <v>226</v>
      </c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126"/>
      <c r="CT49" s="127"/>
      <c r="CU49" s="127"/>
      <c r="CV49" s="127"/>
      <c r="CW49" s="127"/>
      <c r="CX49" s="127"/>
      <c r="CY49" s="127"/>
      <c r="CZ49" s="127"/>
      <c r="DA49" s="127"/>
      <c r="DB49" s="127"/>
      <c r="DC49" s="127"/>
      <c r="DD49" s="128"/>
      <c r="DE49" s="29"/>
      <c r="DF49" s="85"/>
      <c r="DG49" s="85"/>
      <c r="DH49" s="85"/>
      <c r="DI49" s="85"/>
      <c r="DJ49" s="85"/>
      <c r="DK49" s="85"/>
      <c r="DL49" s="85"/>
      <c r="DM49" s="85"/>
      <c r="DN49" s="85"/>
      <c r="DO49" s="85"/>
      <c r="DP49" s="85"/>
      <c r="DQ49" s="85"/>
      <c r="DR49" s="85"/>
      <c r="DS49" s="85"/>
      <c r="DT49" s="85"/>
      <c r="DU49" s="85"/>
      <c r="DV49" s="85"/>
      <c r="DW49" s="85"/>
      <c r="DX49" s="85"/>
      <c r="DY49" s="85"/>
      <c r="DZ49" s="85"/>
      <c r="EA49" s="85"/>
      <c r="EB49" s="85"/>
      <c r="EC49" s="85"/>
      <c r="ED49" s="85"/>
      <c r="EE49" s="85"/>
      <c r="EF49" s="85"/>
      <c r="EG49" s="85"/>
      <c r="EH49" s="85"/>
      <c r="EI49" s="85"/>
      <c r="EJ49" s="85"/>
      <c r="EK49" s="85"/>
      <c r="EL49" s="85"/>
      <c r="EM49" s="85"/>
      <c r="EN49" s="85"/>
      <c r="EO49" s="85"/>
      <c r="EP49" s="85"/>
      <c r="EQ49" s="85"/>
      <c r="ER49" s="85"/>
    </row>
    <row r="50" spans="1:148" ht="15.75" customHeight="1">
      <c r="A50" s="119" t="s">
        <v>98</v>
      </c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20"/>
      <c r="BS50" s="120"/>
      <c r="BT50" s="120"/>
      <c r="BU50" s="120"/>
      <c r="BV50" s="120"/>
      <c r="BW50" s="120"/>
      <c r="BX50" s="121" t="s">
        <v>99</v>
      </c>
      <c r="BY50" s="121"/>
      <c r="BZ50" s="121"/>
      <c r="CA50" s="121"/>
      <c r="CB50" s="121"/>
      <c r="CC50" s="121"/>
      <c r="CD50" s="121"/>
      <c r="CE50" s="121"/>
      <c r="CF50" s="121" t="s">
        <v>100</v>
      </c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2">
        <v>290</v>
      </c>
      <c r="CT50" s="123"/>
      <c r="CU50" s="123"/>
      <c r="CV50" s="123"/>
      <c r="CW50" s="123"/>
      <c r="CX50" s="123"/>
      <c r="CY50" s="123"/>
      <c r="CZ50" s="123"/>
      <c r="DA50" s="123"/>
      <c r="DB50" s="123"/>
      <c r="DC50" s="123"/>
      <c r="DD50" s="123"/>
      <c r="DE50" s="123"/>
      <c r="DF50" s="117">
        <f>DF51+DF52+DF53</f>
        <v>178499</v>
      </c>
      <c r="DG50" s="118"/>
      <c r="DH50" s="118"/>
      <c r="DI50" s="118"/>
      <c r="DJ50" s="118"/>
      <c r="DK50" s="118"/>
      <c r="DL50" s="118"/>
      <c r="DM50" s="118"/>
      <c r="DN50" s="118"/>
      <c r="DO50" s="118"/>
      <c r="DP50" s="118"/>
      <c r="DQ50" s="118"/>
      <c r="DR50" s="118"/>
      <c r="DS50" s="117">
        <f>DS51+DS52+DS53</f>
        <v>194271</v>
      </c>
      <c r="DT50" s="118"/>
      <c r="DU50" s="118"/>
      <c r="DV50" s="118"/>
      <c r="DW50" s="118"/>
      <c r="DX50" s="118"/>
      <c r="DY50" s="118"/>
      <c r="DZ50" s="118"/>
      <c r="EA50" s="118"/>
      <c r="EB50" s="118"/>
      <c r="EC50" s="118"/>
      <c r="ED50" s="118"/>
      <c r="EE50" s="118"/>
      <c r="EF50" s="117">
        <f>EF51+EF52+EF53</f>
        <v>194271</v>
      </c>
      <c r="EG50" s="118"/>
      <c r="EH50" s="118"/>
      <c r="EI50" s="118"/>
      <c r="EJ50" s="118"/>
      <c r="EK50" s="118"/>
      <c r="EL50" s="118"/>
      <c r="EM50" s="118"/>
      <c r="EN50" s="118"/>
      <c r="EO50" s="118"/>
      <c r="EP50" s="118"/>
      <c r="EQ50" s="118"/>
      <c r="ER50" s="118"/>
    </row>
    <row r="51" spans="1:148" ht="21.75" customHeight="1">
      <c r="A51" s="113" t="s">
        <v>101</v>
      </c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/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82" t="s">
        <v>102</v>
      </c>
      <c r="BY51" s="82"/>
      <c r="BZ51" s="82"/>
      <c r="CA51" s="82"/>
      <c r="CB51" s="82"/>
      <c r="CC51" s="82"/>
      <c r="CD51" s="82"/>
      <c r="CE51" s="82"/>
      <c r="CF51" s="88" t="s">
        <v>103</v>
      </c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3" t="s">
        <v>254</v>
      </c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4"/>
      <c r="DF51" s="85">
        <f>178499-60.54</f>
        <v>178438.46</v>
      </c>
      <c r="DG51" s="86"/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6"/>
      <c r="DS51" s="85">
        <v>194271</v>
      </c>
      <c r="DT51" s="86"/>
      <c r="DU51" s="86"/>
      <c r="DV51" s="86"/>
      <c r="DW51" s="86"/>
      <c r="DX51" s="86"/>
      <c r="DY51" s="86"/>
      <c r="DZ51" s="86"/>
      <c r="EA51" s="86"/>
      <c r="EB51" s="86"/>
      <c r="EC51" s="86"/>
      <c r="ED51" s="86"/>
      <c r="EE51" s="86"/>
      <c r="EF51" s="85">
        <v>194271</v>
      </c>
      <c r="EG51" s="86"/>
      <c r="EH51" s="86"/>
      <c r="EI51" s="86"/>
      <c r="EJ51" s="86"/>
      <c r="EK51" s="86"/>
      <c r="EL51" s="86"/>
      <c r="EM51" s="86"/>
      <c r="EN51" s="86"/>
      <c r="EO51" s="86"/>
      <c r="EP51" s="86"/>
      <c r="EQ51" s="86"/>
      <c r="ER51" s="86"/>
    </row>
    <row r="52" spans="1:148" ht="21.75" customHeight="1">
      <c r="A52" s="113" t="s">
        <v>104</v>
      </c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  <c r="AZ52" s="114"/>
      <c r="BA52" s="114"/>
      <c r="BB52" s="114"/>
      <c r="BC52" s="114"/>
      <c r="BD52" s="114"/>
      <c r="BE52" s="114"/>
      <c r="BF52" s="114"/>
      <c r="BG52" s="114"/>
      <c r="BH52" s="114"/>
      <c r="BI52" s="114"/>
      <c r="BJ52" s="114"/>
      <c r="BK52" s="114"/>
      <c r="BL52" s="114"/>
      <c r="BM52" s="114"/>
      <c r="BN52" s="114"/>
      <c r="BO52" s="114"/>
      <c r="BP52" s="114"/>
      <c r="BQ52" s="114"/>
      <c r="BR52" s="114"/>
      <c r="BS52" s="114"/>
      <c r="BT52" s="114"/>
      <c r="BU52" s="114"/>
      <c r="BV52" s="114"/>
      <c r="BW52" s="114"/>
      <c r="BX52" s="82" t="s">
        <v>105</v>
      </c>
      <c r="BY52" s="82"/>
      <c r="BZ52" s="82"/>
      <c r="CA52" s="82"/>
      <c r="CB52" s="82"/>
      <c r="CC52" s="82"/>
      <c r="CD52" s="82"/>
      <c r="CE52" s="82"/>
      <c r="CF52" s="88" t="s">
        <v>106</v>
      </c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3" t="s">
        <v>254</v>
      </c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5"/>
      <c r="DG52" s="86"/>
      <c r="DH52" s="86"/>
      <c r="DI52" s="86"/>
      <c r="DJ52" s="86"/>
      <c r="DK52" s="86"/>
      <c r="DL52" s="86"/>
      <c r="DM52" s="86"/>
      <c r="DN52" s="86"/>
      <c r="DO52" s="86"/>
      <c r="DP52" s="86"/>
      <c r="DQ52" s="86"/>
      <c r="DR52" s="86"/>
      <c r="DS52" s="85"/>
      <c r="DT52" s="86"/>
      <c r="DU52" s="86"/>
      <c r="DV52" s="86"/>
      <c r="DW52" s="86"/>
      <c r="DX52" s="86"/>
      <c r="DY52" s="86"/>
      <c r="DZ52" s="86"/>
      <c r="EA52" s="86"/>
      <c r="EB52" s="86"/>
      <c r="EC52" s="86"/>
      <c r="ED52" s="86"/>
      <c r="EE52" s="86"/>
      <c r="EF52" s="85"/>
      <c r="EG52" s="86"/>
      <c r="EH52" s="86"/>
      <c r="EI52" s="86"/>
      <c r="EJ52" s="86"/>
      <c r="EK52" s="86"/>
      <c r="EL52" s="86"/>
      <c r="EM52" s="86"/>
      <c r="EN52" s="86"/>
      <c r="EO52" s="86"/>
      <c r="EP52" s="86"/>
      <c r="EQ52" s="86"/>
      <c r="ER52" s="86"/>
    </row>
    <row r="53" spans="1:148" ht="12" customHeight="1">
      <c r="A53" s="113" t="s">
        <v>107</v>
      </c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AV53" s="114"/>
      <c r="AW53" s="114"/>
      <c r="AX53" s="114"/>
      <c r="AY53" s="114"/>
      <c r="AZ53" s="114"/>
      <c r="BA53" s="114"/>
      <c r="BB53" s="114"/>
      <c r="BC53" s="114"/>
      <c r="BD53" s="114"/>
      <c r="BE53" s="114"/>
      <c r="BF53" s="114"/>
      <c r="BG53" s="114"/>
      <c r="BH53" s="114"/>
      <c r="BI53" s="114"/>
      <c r="BJ53" s="114"/>
      <c r="BK53" s="114"/>
      <c r="BL53" s="114"/>
      <c r="BM53" s="114"/>
      <c r="BN53" s="114"/>
      <c r="BO53" s="114"/>
      <c r="BP53" s="114"/>
      <c r="BQ53" s="114"/>
      <c r="BR53" s="114"/>
      <c r="BS53" s="114"/>
      <c r="BT53" s="114"/>
      <c r="BU53" s="114"/>
      <c r="BV53" s="114"/>
      <c r="BW53" s="114"/>
      <c r="BX53" s="82" t="s">
        <v>108</v>
      </c>
      <c r="BY53" s="82"/>
      <c r="BZ53" s="82"/>
      <c r="CA53" s="82"/>
      <c r="CB53" s="82"/>
      <c r="CC53" s="82"/>
      <c r="CD53" s="82"/>
      <c r="CE53" s="82"/>
      <c r="CF53" s="88" t="s">
        <v>109</v>
      </c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3" t="s">
        <v>254</v>
      </c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5">
        <f>60.54</f>
        <v>60.54</v>
      </c>
      <c r="DG53" s="86"/>
      <c r="DH53" s="86"/>
      <c r="DI53" s="86"/>
      <c r="DJ53" s="86"/>
      <c r="DK53" s="86"/>
      <c r="DL53" s="86"/>
      <c r="DM53" s="86"/>
      <c r="DN53" s="86"/>
      <c r="DO53" s="86"/>
      <c r="DP53" s="86"/>
      <c r="DQ53" s="86"/>
      <c r="DR53" s="86"/>
      <c r="DS53" s="85"/>
      <c r="DT53" s="86"/>
      <c r="DU53" s="86"/>
      <c r="DV53" s="86"/>
      <c r="DW53" s="86"/>
      <c r="DX53" s="86"/>
      <c r="DY53" s="86"/>
      <c r="DZ53" s="86"/>
      <c r="EA53" s="86"/>
      <c r="EB53" s="86"/>
      <c r="EC53" s="86"/>
      <c r="ED53" s="86"/>
      <c r="EE53" s="86"/>
      <c r="EF53" s="85"/>
      <c r="EG53" s="86"/>
      <c r="EH53" s="86"/>
      <c r="EI53" s="86"/>
      <c r="EJ53" s="86"/>
      <c r="EK53" s="86"/>
      <c r="EL53" s="86"/>
      <c r="EM53" s="86"/>
      <c r="EN53" s="86"/>
      <c r="EO53" s="86"/>
      <c r="EP53" s="86"/>
      <c r="EQ53" s="86"/>
      <c r="ER53" s="86"/>
    </row>
    <row r="54" spans="1:148" ht="11.25" customHeight="1">
      <c r="A54" s="124" t="s">
        <v>110</v>
      </c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  <c r="BC54" s="125"/>
      <c r="BD54" s="125"/>
      <c r="BE54" s="125"/>
      <c r="BF54" s="125"/>
      <c r="BG54" s="125"/>
      <c r="BH54" s="125"/>
      <c r="BI54" s="125"/>
      <c r="BJ54" s="125"/>
      <c r="BK54" s="125"/>
      <c r="BL54" s="125"/>
      <c r="BM54" s="125"/>
      <c r="BN54" s="125"/>
      <c r="BO54" s="125"/>
      <c r="BP54" s="125"/>
      <c r="BQ54" s="125"/>
      <c r="BR54" s="125"/>
      <c r="BS54" s="125"/>
      <c r="BT54" s="125"/>
      <c r="BU54" s="125"/>
      <c r="BV54" s="125"/>
      <c r="BW54" s="125"/>
      <c r="BX54" s="82" t="s">
        <v>111</v>
      </c>
      <c r="BY54" s="82"/>
      <c r="BZ54" s="82"/>
      <c r="CA54" s="82"/>
      <c r="CB54" s="82"/>
      <c r="CC54" s="82"/>
      <c r="CD54" s="82"/>
      <c r="CE54" s="82"/>
      <c r="CF54" s="82" t="s">
        <v>46</v>
      </c>
      <c r="CG54" s="82"/>
      <c r="CH54" s="82"/>
      <c r="CI54" s="82"/>
      <c r="CJ54" s="82"/>
      <c r="CK54" s="82"/>
      <c r="CL54" s="82"/>
      <c r="CM54" s="82"/>
      <c r="CN54" s="82"/>
      <c r="CO54" s="82"/>
      <c r="CP54" s="82"/>
      <c r="CQ54" s="82"/>
      <c r="CR54" s="82"/>
      <c r="CS54" s="93"/>
      <c r="CT54" s="94"/>
      <c r="CU54" s="94"/>
      <c r="CV54" s="94"/>
      <c r="CW54" s="94"/>
      <c r="CX54" s="94"/>
      <c r="CY54" s="94"/>
      <c r="CZ54" s="94"/>
      <c r="DA54" s="94"/>
      <c r="DB54" s="94"/>
      <c r="DC54" s="94"/>
      <c r="DD54" s="94"/>
      <c r="DE54" s="94"/>
      <c r="DF54" s="79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79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79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</row>
    <row r="55" spans="1:148" ht="21.75" customHeight="1">
      <c r="A55" s="113" t="s">
        <v>112</v>
      </c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/>
      <c r="AS55" s="114"/>
      <c r="AT55" s="114"/>
      <c r="AU55" s="114"/>
      <c r="AV55" s="114"/>
      <c r="AW55" s="114"/>
      <c r="AX55" s="114"/>
      <c r="AY55" s="114"/>
      <c r="AZ55" s="114"/>
      <c r="BA55" s="114"/>
      <c r="BB55" s="114"/>
      <c r="BC55" s="114"/>
      <c r="BD55" s="114"/>
      <c r="BE55" s="114"/>
      <c r="BF55" s="114"/>
      <c r="BG55" s="114"/>
      <c r="BH55" s="114"/>
      <c r="BI55" s="114"/>
      <c r="BJ55" s="114"/>
      <c r="BK55" s="114"/>
      <c r="BL55" s="114"/>
      <c r="BM55" s="114"/>
      <c r="BN55" s="114"/>
      <c r="BO55" s="114"/>
      <c r="BP55" s="114"/>
      <c r="BQ55" s="114"/>
      <c r="BR55" s="114"/>
      <c r="BS55" s="114"/>
      <c r="BT55" s="114"/>
      <c r="BU55" s="114"/>
      <c r="BV55" s="114"/>
      <c r="BW55" s="114"/>
      <c r="BX55" s="82" t="s">
        <v>113</v>
      </c>
      <c r="BY55" s="82"/>
      <c r="BZ55" s="82"/>
      <c r="CA55" s="82"/>
      <c r="CB55" s="82"/>
      <c r="CC55" s="82"/>
      <c r="CD55" s="82"/>
      <c r="CE55" s="82"/>
      <c r="CF55" s="82" t="s">
        <v>114</v>
      </c>
      <c r="CG55" s="82"/>
      <c r="CH55" s="82"/>
      <c r="CI55" s="82"/>
      <c r="CJ55" s="82"/>
      <c r="CK55" s="82"/>
      <c r="CL55" s="82"/>
      <c r="CM55" s="82"/>
      <c r="CN55" s="82"/>
      <c r="CO55" s="82"/>
      <c r="CP55" s="82"/>
      <c r="CQ55" s="82"/>
      <c r="CR55" s="82"/>
      <c r="CS55" s="93"/>
      <c r="CT55" s="94"/>
      <c r="CU55" s="94"/>
      <c r="CV55" s="94"/>
      <c r="CW55" s="94"/>
      <c r="CX55" s="94"/>
      <c r="CY55" s="94"/>
      <c r="CZ55" s="94"/>
      <c r="DA55" s="94"/>
      <c r="DB55" s="94"/>
      <c r="DC55" s="94"/>
      <c r="DD55" s="94"/>
      <c r="DE55" s="94"/>
      <c r="DF55" s="79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79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79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</row>
    <row r="56" spans="1:148" ht="12.75" customHeight="1">
      <c r="A56" s="119" t="s">
        <v>227</v>
      </c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  <c r="BA56" s="120"/>
      <c r="BB56" s="120"/>
      <c r="BC56" s="120"/>
      <c r="BD56" s="120"/>
      <c r="BE56" s="120"/>
      <c r="BF56" s="120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20"/>
      <c r="BS56" s="120"/>
      <c r="BT56" s="120"/>
      <c r="BU56" s="120"/>
      <c r="BV56" s="120"/>
      <c r="BW56" s="120"/>
      <c r="BX56" s="121" t="s">
        <v>115</v>
      </c>
      <c r="BY56" s="121"/>
      <c r="BZ56" s="121"/>
      <c r="CA56" s="121"/>
      <c r="CB56" s="121"/>
      <c r="CC56" s="121"/>
      <c r="CD56" s="121"/>
      <c r="CE56" s="121"/>
      <c r="CF56" s="121" t="s">
        <v>46</v>
      </c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2">
        <v>220</v>
      </c>
      <c r="CT56" s="123"/>
      <c r="CU56" s="123"/>
      <c r="CV56" s="123"/>
      <c r="CW56" s="123"/>
      <c r="CX56" s="123"/>
      <c r="CY56" s="123"/>
      <c r="CZ56" s="123"/>
      <c r="DA56" s="123"/>
      <c r="DB56" s="123"/>
      <c r="DC56" s="123"/>
      <c r="DD56" s="123"/>
      <c r="DE56" s="123"/>
      <c r="DF56" s="117">
        <f>DF57+DF58</f>
        <v>6257650.22</v>
      </c>
      <c r="DG56" s="118"/>
      <c r="DH56" s="118"/>
      <c r="DI56" s="118"/>
      <c r="DJ56" s="118"/>
      <c r="DK56" s="118"/>
      <c r="DL56" s="118"/>
      <c r="DM56" s="118"/>
      <c r="DN56" s="118"/>
      <c r="DO56" s="118"/>
      <c r="DP56" s="118"/>
      <c r="DQ56" s="118"/>
      <c r="DR56" s="118"/>
      <c r="DS56" s="117">
        <f>DS57+DS58</f>
        <v>6615129</v>
      </c>
      <c r="DT56" s="118"/>
      <c r="DU56" s="118"/>
      <c r="DV56" s="118"/>
      <c r="DW56" s="118"/>
      <c r="DX56" s="118"/>
      <c r="DY56" s="118"/>
      <c r="DZ56" s="118"/>
      <c r="EA56" s="118"/>
      <c r="EB56" s="118"/>
      <c r="EC56" s="118"/>
      <c r="ED56" s="118"/>
      <c r="EE56" s="118"/>
      <c r="EF56" s="117">
        <f>EF57+EF58</f>
        <v>6526403</v>
      </c>
      <c r="EG56" s="118"/>
      <c r="EH56" s="118"/>
      <c r="EI56" s="118"/>
      <c r="EJ56" s="118"/>
      <c r="EK56" s="118"/>
      <c r="EL56" s="118"/>
      <c r="EM56" s="118"/>
      <c r="EN56" s="118"/>
      <c r="EO56" s="118"/>
      <c r="EP56" s="118"/>
      <c r="EQ56" s="118"/>
      <c r="ER56" s="118"/>
    </row>
    <row r="57" spans="1:148" ht="33.75" customHeight="1">
      <c r="A57" s="113" t="s">
        <v>116</v>
      </c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114"/>
      <c r="AY57" s="114"/>
      <c r="AZ57" s="114"/>
      <c r="BA57" s="114"/>
      <c r="BB57" s="114"/>
      <c r="BC57" s="114"/>
      <c r="BD57" s="114"/>
      <c r="BE57" s="114"/>
      <c r="BF57" s="114"/>
      <c r="BG57" s="114"/>
      <c r="BH57" s="114"/>
      <c r="BI57" s="114"/>
      <c r="BJ57" s="114"/>
      <c r="BK57" s="114"/>
      <c r="BL57" s="114"/>
      <c r="BM57" s="114"/>
      <c r="BN57" s="114"/>
      <c r="BO57" s="114"/>
      <c r="BP57" s="114"/>
      <c r="BQ57" s="114"/>
      <c r="BR57" s="114"/>
      <c r="BS57" s="114"/>
      <c r="BT57" s="114"/>
      <c r="BU57" s="114"/>
      <c r="BV57" s="114"/>
      <c r="BW57" s="114"/>
      <c r="BX57" s="82" t="s">
        <v>117</v>
      </c>
      <c r="BY57" s="82"/>
      <c r="BZ57" s="82"/>
      <c r="CA57" s="82"/>
      <c r="CB57" s="82"/>
      <c r="CC57" s="82"/>
      <c r="CD57" s="82"/>
      <c r="CE57" s="82"/>
      <c r="CF57" s="82" t="s">
        <v>118</v>
      </c>
      <c r="CG57" s="82"/>
      <c r="CH57" s="82"/>
      <c r="CI57" s="82"/>
      <c r="CJ57" s="82"/>
      <c r="CK57" s="82"/>
      <c r="CL57" s="82"/>
      <c r="CM57" s="82"/>
      <c r="CN57" s="82"/>
      <c r="CO57" s="82"/>
      <c r="CP57" s="82"/>
      <c r="CQ57" s="82"/>
      <c r="CR57" s="82"/>
      <c r="CS57" s="93"/>
      <c r="CT57" s="94"/>
      <c r="CU57" s="94"/>
      <c r="CV57" s="94"/>
      <c r="CW57" s="94"/>
      <c r="CX57" s="94"/>
      <c r="CY57" s="94"/>
      <c r="CZ57" s="94"/>
      <c r="DA57" s="94"/>
      <c r="DB57" s="94"/>
      <c r="DC57" s="94"/>
      <c r="DD57" s="94"/>
      <c r="DE57" s="94"/>
      <c r="DF57" s="79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79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79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</row>
    <row r="58" spans="1:167" ht="33.75" customHeight="1">
      <c r="A58" s="113" t="s">
        <v>119</v>
      </c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114"/>
      <c r="AS58" s="114"/>
      <c r="AT58" s="114"/>
      <c r="AU58" s="114"/>
      <c r="AV58" s="114"/>
      <c r="AW58" s="114"/>
      <c r="AX58" s="114"/>
      <c r="AY58" s="114"/>
      <c r="AZ58" s="114"/>
      <c r="BA58" s="114"/>
      <c r="BB58" s="114"/>
      <c r="BC58" s="114"/>
      <c r="BD58" s="114"/>
      <c r="BE58" s="114"/>
      <c r="BF58" s="114"/>
      <c r="BG58" s="114"/>
      <c r="BH58" s="114"/>
      <c r="BI58" s="114"/>
      <c r="BJ58" s="114"/>
      <c r="BK58" s="114"/>
      <c r="BL58" s="114"/>
      <c r="BM58" s="114"/>
      <c r="BN58" s="114"/>
      <c r="BO58" s="114"/>
      <c r="BP58" s="114"/>
      <c r="BQ58" s="114"/>
      <c r="BR58" s="114"/>
      <c r="BS58" s="114"/>
      <c r="BT58" s="114"/>
      <c r="BU58" s="114"/>
      <c r="BV58" s="114"/>
      <c r="BW58" s="114"/>
      <c r="BX58" s="82" t="s">
        <v>120</v>
      </c>
      <c r="BY58" s="82"/>
      <c r="BZ58" s="82"/>
      <c r="CA58" s="82"/>
      <c r="CB58" s="82"/>
      <c r="CC58" s="82"/>
      <c r="CD58" s="82"/>
      <c r="CE58" s="82"/>
      <c r="CF58" s="82" t="s">
        <v>252</v>
      </c>
      <c r="CG58" s="82"/>
      <c r="CH58" s="82"/>
      <c r="CI58" s="82"/>
      <c r="CJ58" s="82"/>
      <c r="CK58" s="82"/>
      <c r="CL58" s="82"/>
      <c r="CM58" s="82"/>
      <c r="CN58" s="82"/>
      <c r="CO58" s="82"/>
      <c r="CP58" s="82"/>
      <c r="CQ58" s="82"/>
      <c r="CR58" s="82"/>
      <c r="CS58" s="115" t="s">
        <v>122</v>
      </c>
      <c r="CT58" s="116"/>
      <c r="CU58" s="116"/>
      <c r="CV58" s="116"/>
      <c r="CW58" s="116"/>
      <c r="CX58" s="116"/>
      <c r="CY58" s="116"/>
      <c r="CZ58" s="116"/>
      <c r="DA58" s="116"/>
      <c r="DB58" s="116"/>
      <c r="DC58" s="116"/>
      <c r="DD58" s="116"/>
      <c r="DE58" s="116"/>
      <c r="DF58" s="85">
        <f>6189495+67500.22-25545-51871.97-27928.03+31000-10000+15000+70000</f>
        <v>6257650.22</v>
      </c>
      <c r="DG58" s="85"/>
      <c r="DH58" s="85"/>
      <c r="DI58" s="85"/>
      <c r="DJ58" s="85"/>
      <c r="DK58" s="85"/>
      <c r="DL58" s="85"/>
      <c r="DM58" s="85"/>
      <c r="DN58" s="85"/>
      <c r="DO58" s="85"/>
      <c r="DP58" s="85"/>
      <c r="DQ58" s="85"/>
      <c r="DR58" s="85"/>
      <c r="DS58" s="85">
        <f>6560729+54400</f>
        <v>6615129</v>
      </c>
      <c r="DT58" s="85"/>
      <c r="DU58" s="85"/>
      <c r="DV58" s="85"/>
      <c r="DW58" s="85"/>
      <c r="DX58" s="85"/>
      <c r="DY58" s="85"/>
      <c r="DZ58" s="85"/>
      <c r="EA58" s="85"/>
      <c r="EB58" s="85"/>
      <c r="EC58" s="85"/>
      <c r="ED58" s="85"/>
      <c r="EE58" s="85"/>
      <c r="EF58" s="85">
        <f>6476403+50000</f>
        <v>6526403</v>
      </c>
      <c r="EG58" s="85"/>
      <c r="EH58" s="85"/>
      <c r="EI58" s="85"/>
      <c r="EJ58" s="85"/>
      <c r="EK58" s="85"/>
      <c r="EL58" s="85"/>
      <c r="EM58" s="85"/>
      <c r="EN58" s="85"/>
      <c r="EO58" s="85"/>
      <c r="EP58" s="85"/>
      <c r="EQ58" s="85"/>
      <c r="ER58" s="85"/>
      <c r="ES58" s="110"/>
      <c r="ET58" s="110"/>
      <c r="EU58" s="110"/>
      <c r="EV58" s="110"/>
      <c r="EW58" s="110"/>
      <c r="EX58" s="110"/>
      <c r="EY58" s="110"/>
      <c r="EZ58" s="110"/>
      <c r="FA58" s="110"/>
      <c r="FB58" s="110"/>
      <c r="FC58" s="110"/>
      <c r="FD58" s="110"/>
      <c r="FE58" s="110"/>
      <c r="FF58" s="110"/>
      <c r="FG58" s="110"/>
      <c r="FH58" s="110"/>
      <c r="FI58" s="110"/>
      <c r="FJ58" s="110"/>
      <c r="FK58" s="110"/>
    </row>
    <row r="59" spans="1:148" ht="21" customHeight="1">
      <c r="A59" s="111" t="s">
        <v>228</v>
      </c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2"/>
      <c r="AS59" s="112"/>
      <c r="AT59" s="112"/>
      <c r="AU59" s="112"/>
      <c r="AV59" s="112"/>
      <c r="AW59" s="112"/>
      <c r="AX59" s="112"/>
      <c r="AY59" s="112"/>
      <c r="AZ59" s="112"/>
      <c r="BA59" s="112"/>
      <c r="BB59" s="112"/>
      <c r="BC59" s="112"/>
      <c r="BD59" s="112"/>
      <c r="BE59" s="112"/>
      <c r="BF59" s="112"/>
      <c r="BG59" s="112"/>
      <c r="BH59" s="112"/>
      <c r="BI59" s="112"/>
      <c r="BJ59" s="112"/>
      <c r="BK59" s="112"/>
      <c r="BL59" s="112"/>
      <c r="BM59" s="112"/>
      <c r="BN59" s="112"/>
      <c r="BO59" s="112"/>
      <c r="BP59" s="112"/>
      <c r="BQ59" s="112"/>
      <c r="BR59" s="112"/>
      <c r="BS59" s="112"/>
      <c r="BT59" s="112"/>
      <c r="BU59" s="112"/>
      <c r="BV59" s="112"/>
      <c r="BW59" s="112"/>
      <c r="BX59" s="82" t="s">
        <v>123</v>
      </c>
      <c r="BY59" s="82"/>
      <c r="BZ59" s="82"/>
      <c r="CA59" s="82"/>
      <c r="CB59" s="82"/>
      <c r="CC59" s="82"/>
      <c r="CD59" s="82"/>
      <c r="CE59" s="82"/>
      <c r="CF59" s="82" t="s">
        <v>124</v>
      </c>
      <c r="CG59" s="82"/>
      <c r="CH59" s="82"/>
      <c r="CI59" s="82"/>
      <c r="CJ59" s="82"/>
      <c r="CK59" s="82"/>
      <c r="CL59" s="82"/>
      <c r="CM59" s="82"/>
      <c r="CN59" s="82"/>
      <c r="CO59" s="82"/>
      <c r="CP59" s="82"/>
      <c r="CQ59" s="82"/>
      <c r="CR59" s="82"/>
      <c r="CS59" s="93"/>
      <c r="CT59" s="94"/>
      <c r="CU59" s="94"/>
      <c r="CV59" s="94"/>
      <c r="CW59" s="94"/>
      <c r="CX59" s="94"/>
      <c r="CY59" s="94"/>
      <c r="CZ59" s="94"/>
      <c r="DA59" s="94"/>
      <c r="DB59" s="94"/>
      <c r="DC59" s="94"/>
      <c r="DD59" s="94"/>
      <c r="DE59" s="94"/>
      <c r="DF59" s="79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79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79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</row>
    <row r="60" spans="1:148" ht="19.5" customHeight="1">
      <c r="A60" s="108" t="s">
        <v>229</v>
      </c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/>
      <c r="AS60" s="109"/>
      <c r="AT60" s="109"/>
      <c r="AU60" s="109"/>
      <c r="AV60" s="109"/>
      <c r="AW60" s="109"/>
      <c r="AX60" s="109"/>
      <c r="AY60" s="109"/>
      <c r="AZ60" s="109"/>
      <c r="BA60" s="109"/>
      <c r="BB60" s="109"/>
      <c r="BC60" s="109"/>
      <c r="BD60" s="109"/>
      <c r="BE60" s="109"/>
      <c r="BF60" s="109"/>
      <c r="BG60" s="109"/>
      <c r="BH60" s="109"/>
      <c r="BI60" s="109"/>
      <c r="BJ60" s="109"/>
      <c r="BK60" s="109"/>
      <c r="BL60" s="109"/>
      <c r="BM60" s="109"/>
      <c r="BN60" s="109"/>
      <c r="BO60" s="109"/>
      <c r="BP60" s="109"/>
      <c r="BQ60" s="109"/>
      <c r="BR60" s="109"/>
      <c r="BS60" s="109"/>
      <c r="BT60" s="109"/>
      <c r="BU60" s="109"/>
      <c r="BV60" s="109"/>
      <c r="BW60" s="109"/>
      <c r="BX60" s="82" t="s">
        <v>125</v>
      </c>
      <c r="BY60" s="82"/>
      <c r="BZ60" s="82"/>
      <c r="CA60" s="82"/>
      <c r="CB60" s="82"/>
      <c r="CC60" s="82"/>
      <c r="CD60" s="82"/>
      <c r="CE60" s="82"/>
      <c r="CF60" s="82" t="s">
        <v>126</v>
      </c>
      <c r="CG60" s="82"/>
      <c r="CH60" s="82"/>
      <c r="CI60" s="82"/>
      <c r="CJ60" s="82"/>
      <c r="CK60" s="82"/>
      <c r="CL60" s="82"/>
      <c r="CM60" s="82"/>
      <c r="CN60" s="82"/>
      <c r="CO60" s="82"/>
      <c r="CP60" s="82"/>
      <c r="CQ60" s="82"/>
      <c r="CR60" s="82"/>
      <c r="CS60" s="93"/>
      <c r="CT60" s="94"/>
      <c r="CU60" s="94"/>
      <c r="CV60" s="94"/>
      <c r="CW60" s="94"/>
      <c r="CX60" s="94"/>
      <c r="CY60" s="94"/>
      <c r="CZ60" s="94"/>
      <c r="DA60" s="94"/>
      <c r="DB60" s="94"/>
      <c r="DC60" s="94"/>
      <c r="DD60" s="94"/>
      <c r="DE60" s="94"/>
      <c r="DF60" s="79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79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79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</row>
    <row r="61" spans="1:148" ht="22.5" customHeight="1">
      <c r="A61" s="106" t="s">
        <v>230</v>
      </c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82" t="s">
        <v>127</v>
      </c>
      <c r="BY61" s="82"/>
      <c r="BZ61" s="82"/>
      <c r="CA61" s="82"/>
      <c r="CB61" s="82"/>
      <c r="CC61" s="82"/>
      <c r="CD61" s="82"/>
      <c r="CE61" s="82"/>
      <c r="CF61" s="82" t="s">
        <v>128</v>
      </c>
      <c r="CG61" s="82"/>
      <c r="CH61" s="82"/>
      <c r="CI61" s="82"/>
      <c r="CJ61" s="82"/>
      <c r="CK61" s="82"/>
      <c r="CL61" s="82"/>
      <c r="CM61" s="82"/>
      <c r="CN61" s="82"/>
      <c r="CO61" s="82"/>
      <c r="CP61" s="82"/>
      <c r="CQ61" s="82"/>
      <c r="CR61" s="82"/>
      <c r="CS61" s="93"/>
      <c r="CT61" s="94"/>
      <c r="CU61" s="94"/>
      <c r="CV61" s="94"/>
      <c r="CW61" s="94"/>
      <c r="CX61" s="94"/>
      <c r="CY61" s="94"/>
      <c r="CZ61" s="94"/>
      <c r="DA61" s="94"/>
      <c r="DB61" s="94"/>
      <c r="DC61" s="94"/>
      <c r="DD61" s="94"/>
      <c r="DE61" s="94"/>
      <c r="DF61" s="79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0"/>
      <c r="DR61" s="80"/>
      <c r="DS61" s="79"/>
      <c r="DT61" s="80"/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0"/>
      <c r="EF61" s="79"/>
      <c r="EG61" s="80"/>
      <c r="EH61" s="80"/>
      <c r="EI61" s="80"/>
      <c r="EJ61" s="80"/>
      <c r="EK61" s="80"/>
      <c r="EL61" s="80"/>
      <c r="EM61" s="80"/>
      <c r="EN61" s="80"/>
      <c r="EO61" s="80"/>
      <c r="EP61" s="80"/>
      <c r="EQ61" s="80"/>
      <c r="ER61" s="80"/>
    </row>
    <row r="62" spans="1:148" ht="12.75" customHeight="1">
      <c r="A62" s="95" t="s">
        <v>231</v>
      </c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5"/>
      <c r="BF62" s="95"/>
      <c r="BG62" s="95"/>
      <c r="BH62" s="95"/>
      <c r="BI62" s="95"/>
      <c r="BJ62" s="95"/>
      <c r="BK62" s="95"/>
      <c r="BL62" s="95"/>
      <c r="BM62" s="95"/>
      <c r="BN62" s="95"/>
      <c r="BO62" s="95"/>
      <c r="BP62" s="95"/>
      <c r="BQ62" s="95"/>
      <c r="BR62" s="95"/>
      <c r="BS62" s="95"/>
      <c r="BT62" s="95"/>
      <c r="BU62" s="95"/>
      <c r="BV62" s="95"/>
      <c r="BW62" s="95"/>
      <c r="BX62" s="96" t="s">
        <v>129</v>
      </c>
      <c r="BY62" s="96"/>
      <c r="BZ62" s="96"/>
      <c r="CA62" s="96"/>
      <c r="CB62" s="96"/>
      <c r="CC62" s="96"/>
      <c r="CD62" s="96"/>
      <c r="CE62" s="96"/>
      <c r="CF62" s="96" t="s">
        <v>130</v>
      </c>
      <c r="CG62" s="96"/>
      <c r="CH62" s="96"/>
      <c r="CI62" s="96"/>
      <c r="CJ62" s="96"/>
      <c r="CK62" s="96"/>
      <c r="CL62" s="96"/>
      <c r="CM62" s="96"/>
      <c r="CN62" s="96"/>
      <c r="CO62" s="96"/>
      <c r="CP62" s="96"/>
      <c r="CQ62" s="96"/>
      <c r="CR62" s="96"/>
      <c r="CS62" s="105"/>
      <c r="CT62" s="98"/>
      <c r="CU62" s="98"/>
      <c r="CV62" s="98"/>
      <c r="CW62" s="98"/>
      <c r="CX62" s="98"/>
      <c r="CY62" s="98"/>
      <c r="CZ62" s="98"/>
      <c r="DA62" s="98"/>
      <c r="DB62" s="98"/>
      <c r="DC62" s="98"/>
      <c r="DD62" s="98"/>
      <c r="DE62" s="98"/>
      <c r="DF62" s="104">
        <f>DF63+DF64+DF65</f>
        <v>0</v>
      </c>
      <c r="DG62" s="100"/>
      <c r="DH62" s="100"/>
      <c r="DI62" s="100"/>
      <c r="DJ62" s="100"/>
      <c r="DK62" s="100"/>
      <c r="DL62" s="100"/>
      <c r="DM62" s="100"/>
      <c r="DN62" s="100"/>
      <c r="DO62" s="100"/>
      <c r="DP62" s="100"/>
      <c r="DQ62" s="100"/>
      <c r="DR62" s="100"/>
      <c r="DS62" s="104">
        <f>DS63+DS64+DS65</f>
        <v>0</v>
      </c>
      <c r="DT62" s="100"/>
      <c r="DU62" s="100"/>
      <c r="DV62" s="100"/>
      <c r="DW62" s="100"/>
      <c r="DX62" s="100"/>
      <c r="DY62" s="100"/>
      <c r="DZ62" s="100"/>
      <c r="EA62" s="100"/>
      <c r="EB62" s="100"/>
      <c r="EC62" s="100"/>
      <c r="ED62" s="100"/>
      <c r="EE62" s="100"/>
      <c r="EF62" s="104">
        <f>EF63+EF64+EF65</f>
        <v>0</v>
      </c>
      <c r="EG62" s="100"/>
      <c r="EH62" s="100"/>
      <c r="EI62" s="100"/>
      <c r="EJ62" s="100"/>
      <c r="EK62" s="100"/>
      <c r="EL62" s="100"/>
      <c r="EM62" s="100"/>
      <c r="EN62" s="100"/>
      <c r="EO62" s="100"/>
      <c r="EP62" s="100"/>
      <c r="EQ62" s="100"/>
      <c r="ER62" s="100"/>
    </row>
    <row r="63" spans="1:169" ht="22.5" customHeight="1">
      <c r="A63" s="101" t="s">
        <v>232</v>
      </c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2"/>
      <c r="BH63" s="102"/>
      <c r="BI63" s="102"/>
      <c r="BJ63" s="102"/>
      <c r="BK63" s="102"/>
      <c r="BL63" s="102"/>
      <c r="BM63" s="102"/>
      <c r="BN63" s="102"/>
      <c r="BO63" s="102"/>
      <c r="BP63" s="102"/>
      <c r="BQ63" s="102"/>
      <c r="BR63" s="102"/>
      <c r="BS63" s="102"/>
      <c r="BT63" s="102"/>
      <c r="BU63" s="102"/>
      <c r="BV63" s="102"/>
      <c r="BW63" s="102"/>
      <c r="BX63" s="82" t="s">
        <v>131</v>
      </c>
      <c r="BY63" s="82"/>
      <c r="BZ63" s="82"/>
      <c r="CA63" s="82"/>
      <c r="CB63" s="82"/>
      <c r="CC63" s="82"/>
      <c r="CD63" s="82"/>
      <c r="CE63" s="82"/>
      <c r="CF63" s="82"/>
      <c r="CG63" s="82"/>
      <c r="CH63" s="82"/>
      <c r="CI63" s="82"/>
      <c r="CJ63" s="82"/>
      <c r="CK63" s="82"/>
      <c r="CL63" s="82"/>
      <c r="CM63" s="82"/>
      <c r="CN63" s="82"/>
      <c r="CO63" s="82"/>
      <c r="CP63" s="82"/>
      <c r="CQ63" s="82"/>
      <c r="CR63" s="82"/>
      <c r="CS63" s="83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4"/>
      <c r="DE63" s="84"/>
      <c r="DF63" s="85"/>
      <c r="DG63" s="86"/>
      <c r="DH63" s="86"/>
      <c r="DI63" s="86"/>
      <c r="DJ63" s="86"/>
      <c r="DK63" s="86"/>
      <c r="DL63" s="86"/>
      <c r="DM63" s="86"/>
      <c r="DN63" s="86"/>
      <c r="DO63" s="86"/>
      <c r="DP63" s="86"/>
      <c r="DQ63" s="86"/>
      <c r="DR63" s="86"/>
      <c r="DS63" s="85"/>
      <c r="DT63" s="86"/>
      <c r="DU63" s="86"/>
      <c r="DV63" s="86"/>
      <c r="DW63" s="86"/>
      <c r="DX63" s="86"/>
      <c r="DY63" s="86"/>
      <c r="DZ63" s="86"/>
      <c r="EA63" s="86"/>
      <c r="EB63" s="86"/>
      <c r="EC63" s="86"/>
      <c r="ED63" s="86"/>
      <c r="EE63" s="86"/>
      <c r="EF63" s="85"/>
      <c r="EG63" s="86"/>
      <c r="EH63" s="86"/>
      <c r="EI63" s="86"/>
      <c r="EJ63" s="86"/>
      <c r="EK63" s="86"/>
      <c r="EL63" s="86"/>
      <c r="EM63" s="86"/>
      <c r="EN63" s="86"/>
      <c r="EO63" s="86"/>
      <c r="EP63" s="86"/>
      <c r="EQ63" s="86"/>
      <c r="ER63" s="86"/>
      <c r="ES63" s="103"/>
      <c r="ET63" s="103"/>
      <c r="EU63" s="103"/>
      <c r="EV63" s="103"/>
      <c r="EW63" s="103"/>
      <c r="EX63" s="103"/>
      <c r="EY63" s="103"/>
      <c r="EZ63" s="103"/>
      <c r="FA63" s="103"/>
      <c r="FB63" s="103"/>
      <c r="FC63" s="103"/>
      <c r="FD63" s="103"/>
      <c r="FE63" s="103"/>
      <c r="FF63" s="103"/>
      <c r="FG63" s="103"/>
      <c r="FH63" s="103"/>
      <c r="FI63" s="103"/>
      <c r="FJ63" s="103"/>
      <c r="FK63" s="103"/>
      <c r="FL63" s="103"/>
      <c r="FM63" s="103"/>
    </row>
    <row r="64" spans="1:169" ht="12.75" customHeight="1">
      <c r="A64" s="101" t="s">
        <v>233</v>
      </c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102"/>
      <c r="BH64" s="102"/>
      <c r="BI64" s="102"/>
      <c r="BJ64" s="102"/>
      <c r="BK64" s="102"/>
      <c r="BL64" s="102"/>
      <c r="BM64" s="102"/>
      <c r="BN64" s="102"/>
      <c r="BO64" s="102"/>
      <c r="BP64" s="102"/>
      <c r="BQ64" s="102"/>
      <c r="BR64" s="102"/>
      <c r="BS64" s="102"/>
      <c r="BT64" s="102"/>
      <c r="BU64" s="102"/>
      <c r="BV64" s="102"/>
      <c r="BW64" s="102"/>
      <c r="BX64" s="82" t="s">
        <v>132</v>
      </c>
      <c r="BY64" s="82"/>
      <c r="BZ64" s="82"/>
      <c r="CA64" s="82"/>
      <c r="CB64" s="82"/>
      <c r="CC64" s="82"/>
      <c r="CD64" s="82"/>
      <c r="CE64" s="82"/>
      <c r="CF64" s="82"/>
      <c r="CG64" s="82"/>
      <c r="CH64" s="82"/>
      <c r="CI64" s="82"/>
      <c r="CJ64" s="82"/>
      <c r="CK64" s="82"/>
      <c r="CL64" s="82"/>
      <c r="CM64" s="82"/>
      <c r="CN64" s="82"/>
      <c r="CO64" s="82"/>
      <c r="CP64" s="82"/>
      <c r="CQ64" s="82"/>
      <c r="CR64" s="82"/>
      <c r="CS64" s="83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4"/>
      <c r="DE64" s="84"/>
      <c r="DF64" s="85"/>
      <c r="DG64" s="86"/>
      <c r="DH64" s="86"/>
      <c r="DI64" s="86"/>
      <c r="DJ64" s="86"/>
      <c r="DK64" s="86"/>
      <c r="DL64" s="86"/>
      <c r="DM64" s="86"/>
      <c r="DN64" s="86"/>
      <c r="DO64" s="86"/>
      <c r="DP64" s="86"/>
      <c r="DQ64" s="86"/>
      <c r="DR64" s="86"/>
      <c r="DS64" s="85"/>
      <c r="DT64" s="86"/>
      <c r="DU64" s="86"/>
      <c r="DV64" s="86"/>
      <c r="DW64" s="86"/>
      <c r="DX64" s="86"/>
      <c r="DY64" s="86"/>
      <c r="DZ64" s="86"/>
      <c r="EA64" s="86"/>
      <c r="EB64" s="86"/>
      <c r="EC64" s="86"/>
      <c r="ED64" s="86"/>
      <c r="EE64" s="86"/>
      <c r="EF64" s="85"/>
      <c r="EG64" s="86"/>
      <c r="EH64" s="86"/>
      <c r="EI64" s="86"/>
      <c r="EJ64" s="86"/>
      <c r="EK64" s="86"/>
      <c r="EL64" s="86"/>
      <c r="EM64" s="86"/>
      <c r="EN64" s="86"/>
      <c r="EO64" s="86"/>
      <c r="EP64" s="86"/>
      <c r="EQ64" s="86"/>
      <c r="ER64" s="86"/>
      <c r="ES64" s="103"/>
      <c r="ET64" s="103"/>
      <c r="EU64" s="103"/>
      <c r="EV64" s="103"/>
      <c r="EW64" s="103"/>
      <c r="EX64" s="103"/>
      <c r="EY64" s="103"/>
      <c r="EZ64" s="103"/>
      <c r="FA64" s="103"/>
      <c r="FB64" s="103"/>
      <c r="FC64" s="103"/>
      <c r="FD64" s="103"/>
      <c r="FE64" s="103"/>
      <c r="FF64" s="103"/>
      <c r="FG64" s="103"/>
      <c r="FH64" s="103"/>
      <c r="FI64" s="103"/>
      <c r="FJ64" s="103"/>
      <c r="FK64" s="103"/>
      <c r="FL64" s="103"/>
      <c r="FM64" s="103"/>
    </row>
    <row r="65" spans="1:148" ht="12.75" customHeight="1">
      <c r="A65" s="101" t="s">
        <v>234</v>
      </c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102"/>
      <c r="BE65" s="102"/>
      <c r="BF65" s="102"/>
      <c r="BG65" s="102"/>
      <c r="BH65" s="102"/>
      <c r="BI65" s="102"/>
      <c r="BJ65" s="102"/>
      <c r="BK65" s="102"/>
      <c r="BL65" s="102"/>
      <c r="BM65" s="102"/>
      <c r="BN65" s="102"/>
      <c r="BO65" s="102"/>
      <c r="BP65" s="102"/>
      <c r="BQ65" s="102"/>
      <c r="BR65" s="102"/>
      <c r="BS65" s="102"/>
      <c r="BT65" s="102"/>
      <c r="BU65" s="102"/>
      <c r="BV65" s="102"/>
      <c r="BW65" s="102"/>
      <c r="BX65" s="82" t="s">
        <v>133</v>
      </c>
      <c r="BY65" s="82"/>
      <c r="BZ65" s="82"/>
      <c r="CA65" s="82"/>
      <c r="CB65" s="82"/>
      <c r="CC65" s="82"/>
      <c r="CD65" s="82"/>
      <c r="CE65" s="82"/>
      <c r="CF65" s="82"/>
      <c r="CG65" s="82"/>
      <c r="CH65" s="82"/>
      <c r="CI65" s="82"/>
      <c r="CJ65" s="82"/>
      <c r="CK65" s="82"/>
      <c r="CL65" s="82"/>
      <c r="CM65" s="82"/>
      <c r="CN65" s="82"/>
      <c r="CO65" s="82"/>
      <c r="CP65" s="82"/>
      <c r="CQ65" s="82"/>
      <c r="CR65" s="82"/>
      <c r="CS65" s="93"/>
      <c r="CT65" s="94"/>
      <c r="CU65" s="94"/>
      <c r="CV65" s="94"/>
      <c r="CW65" s="94"/>
      <c r="CX65" s="94"/>
      <c r="CY65" s="94"/>
      <c r="CZ65" s="94"/>
      <c r="DA65" s="94"/>
      <c r="DB65" s="94"/>
      <c r="DC65" s="94"/>
      <c r="DD65" s="94"/>
      <c r="DE65" s="94"/>
      <c r="DF65" s="79"/>
      <c r="DG65" s="80"/>
      <c r="DH65" s="80"/>
      <c r="DI65" s="80"/>
      <c r="DJ65" s="80"/>
      <c r="DK65" s="80"/>
      <c r="DL65" s="80"/>
      <c r="DM65" s="80"/>
      <c r="DN65" s="80"/>
      <c r="DO65" s="80"/>
      <c r="DP65" s="80"/>
      <c r="DQ65" s="80"/>
      <c r="DR65" s="80"/>
      <c r="DS65" s="79"/>
      <c r="DT65" s="80"/>
      <c r="DU65" s="80"/>
      <c r="DV65" s="80"/>
      <c r="DW65" s="80"/>
      <c r="DX65" s="80"/>
      <c r="DY65" s="80"/>
      <c r="DZ65" s="80"/>
      <c r="EA65" s="80"/>
      <c r="EB65" s="80"/>
      <c r="EC65" s="80"/>
      <c r="ED65" s="80"/>
      <c r="EE65" s="80"/>
      <c r="EF65" s="79"/>
      <c r="EG65" s="80"/>
      <c r="EH65" s="80"/>
      <c r="EI65" s="80"/>
      <c r="EJ65" s="80"/>
      <c r="EK65" s="80"/>
      <c r="EL65" s="80"/>
      <c r="EM65" s="80"/>
      <c r="EN65" s="80"/>
      <c r="EO65" s="80"/>
      <c r="EP65" s="80"/>
      <c r="EQ65" s="80"/>
      <c r="ER65" s="80"/>
    </row>
    <row r="66" spans="1:148" ht="12.75" customHeight="1">
      <c r="A66" s="95" t="s">
        <v>235</v>
      </c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95"/>
      <c r="BM66" s="95"/>
      <c r="BN66" s="95"/>
      <c r="BO66" s="95"/>
      <c r="BP66" s="95"/>
      <c r="BQ66" s="95"/>
      <c r="BR66" s="95"/>
      <c r="BS66" s="95"/>
      <c r="BT66" s="95"/>
      <c r="BU66" s="95"/>
      <c r="BV66" s="95"/>
      <c r="BW66" s="95"/>
      <c r="BX66" s="96" t="s">
        <v>134</v>
      </c>
      <c r="BY66" s="96"/>
      <c r="BZ66" s="96"/>
      <c r="CA66" s="96"/>
      <c r="CB66" s="96"/>
      <c r="CC66" s="96"/>
      <c r="CD66" s="96"/>
      <c r="CE66" s="96"/>
      <c r="CF66" s="96" t="s">
        <v>46</v>
      </c>
      <c r="CG66" s="96"/>
      <c r="CH66" s="96"/>
      <c r="CI66" s="96"/>
      <c r="CJ66" s="96"/>
      <c r="CK66" s="96"/>
      <c r="CL66" s="96"/>
      <c r="CM66" s="96"/>
      <c r="CN66" s="96"/>
      <c r="CO66" s="96"/>
      <c r="CP66" s="96"/>
      <c r="CQ66" s="96"/>
      <c r="CR66" s="96"/>
      <c r="CS66" s="97"/>
      <c r="CT66" s="98"/>
      <c r="CU66" s="98"/>
      <c r="CV66" s="98"/>
      <c r="CW66" s="98"/>
      <c r="CX66" s="98"/>
      <c r="CY66" s="98"/>
      <c r="CZ66" s="98"/>
      <c r="DA66" s="98"/>
      <c r="DB66" s="98"/>
      <c r="DC66" s="98"/>
      <c r="DD66" s="98"/>
      <c r="DE66" s="98"/>
      <c r="DF66" s="99"/>
      <c r="DG66" s="100"/>
      <c r="DH66" s="100"/>
      <c r="DI66" s="100"/>
      <c r="DJ66" s="100"/>
      <c r="DK66" s="100"/>
      <c r="DL66" s="100"/>
      <c r="DM66" s="100"/>
      <c r="DN66" s="100"/>
      <c r="DO66" s="100"/>
      <c r="DP66" s="100"/>
      <c r="DQ66" s="100"/>
      <c r="DR66" s="100"/>
      <c r="DS66" s="99"/>
      <c r="DT66" s="100"/>
      <c r="DU66" s="100"/>
      <c r="DV66" s="100"/>
      <c r="DW66" s="100"/>
      <c r="DX66" s="100"/>
      <c r="DY66" s="100"/>
      <c r="DZ66" s="100"/>
      <c r="EA66" s="100"/>
      <c r="EB66" s="100"/>
      <c r="EC66" s="100"/>
      <c r="ED66" s="100"/>
      <c r="EE66" s="100"/>
      <c r="EF66" s="99"/>
      <c r="EG66" s="100"/>
      <c r="EH66" s="100"/>
      <c r="EI66" s="100"/>
      <c r="EJ66" s="100"/>
      <c r="EK66" s="100"/>
      <c r="EL66" s="100"/>
      <c r="EM66" s="100"/>
      <c r="EN66" s="100"/>
      <c r="EO66" s="100"/>
      <c r="EP66" s="100"/>
      <c r="EQ66" s="100"/>
      <c r="ER66" s="100"/>
    </row>
    <row r="67" spans="1:148" ht="22.5" customHeight="1">
      <c r="A67" s="91" t="s">
        <v>135</v>
      </c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BM67" s="92"/>
      <c r="BN67" s="92"/>
      <c r="BO67" s="92"/>
      <c r="BP67" s="92"/>
      <c r="BQ67" s="92"/>
      <c r="BR67" s="92"/>
      <c r="BS67" s="92"/>
      <c r="BT67" s="92"/>
      <c r="BU67" s="92"/>
      <c r="BV67" s="92"/>
      <c r="BW67" s="92"/>
      <c r="BX67" s="82" t="s">
        <v>136</v>
      </c>
      <c r="BY67" s="82"/>
      <c r="BZ67" s="82"/>
      <c r="CA67" s="82"/>
      <c r="CB67" s="82"/>
      <c r="CC67" s="82"/>
      <c r="CD67" s="82"/>
      <c r="CE67" s="82"/>
      <c r="CF67" s="82" t="s">
        <v>137</v>
      </c>
      <c r="CG67" s="82"/>
      <c r="CH67" s="82"/>
      <c r="CI67" s="82"/>
      <c r="CJ67" s="82"/>
      <c r="CK67" s="82"/>
      <c r="CL67" s="82"/>
      <c r="CM67" s="82"/>
      <c r="CN67" s="82"/>
      <c r="CO67" s="82"/>
      <c r="CP67" s="82"/>
      <c r="CQ67" s="82"/>
      <c r="CR67" s="82"/>
      <c r="CS67" s="93"/>
      <c r="CT67" s="94"/>
      <c r="CU67" s="94"/>
      <c r="CV67" s="94"/>
      <c r="CW67" s="94"/>
      <c r="CX67" s="94"/>
      <c r="CY67" s="94"/>
      <c r="CZ67" s="94"/>
      <c r="DA67" s="94"/>
      <c r="DB67" s="94"/>
      <c r="DC67" s="94"/>
      <c r="DD67" s="94"/>
      <c r="DE67" s="94"/>
      <c r="DF67" s="79"/>
      <c r="DG67" s="80"/>
      <c r="DH67" s="80"/>
      <c r="DI67" s="80"/>
      <c r="DJ67" s="80"/>
      <c r="DK67" s="80"/>
      <c r="DL67" s="80"/>
      <c r="DM67" s="80"/>
      <c r="DN67" s="80"/>
      <c r="DO67" s="80"/>
      <c r="DP67" s="80"/>
      <c r="DQ67" s="80"/>
      <c r="DR67" s="80"/>
      <c r="DS67" s="79"/>
      <c r="DT67" s="80"/>
      <c r="DU67" s="80"/>
      <c r="DV67" s="80"/>
      <c r="DW67" s="80"/>
      <c r="DX67" s="80"/>
      <c r="DY67" s="80"/>
      <c r="DZ67" s="80"/>
      <c r="EA67" s="80"/>
      <c r="EB67" s="80"/>
      <c r="EC67" s="80"/>
      <c r="ED67" s="80"/>
      <c r="EE67" s="80"/>
      <c r="EF67" s="79"/>
      <c r="EG67" s="80"/>
      <c r="EH67" s="80"/>
      <c r="EI67" s="80"/>
      <c r="EJ67" s="80"/>
      <c r="EK67" s="80"/>
      <c r="EL67" s="80"/>
      <c r="EM67" s="80"/>
      <c r="EN67" s="80"/>
      <c r="EO67" s="80"/>
      <c r="EP67" s="80"/>
      <c r="EQ67" s="80"/>
      <c r="ER67" s="80"/>
    </row>
    <row r="68" spans="1:148" ht="11.25" customHeight="1">
      <c r="A68" s="91"/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BM68" s="92"/>
      <c r="BN68" s="92"/>
      <c r="BO68" s="92"/>
      <c r="BP68" s="92"/>
      <c r="BQ68" s="92"/>
      <c r="BR68" s="92"/>
      <c r="BS68" s="92"/>
      <c r="BT68" s="92"/>
      <c r="BU68" s="92"/>
      <c r="BV68" s="92"/>
      <c r="BW68" s="92"/>
      <c r="BX68" s="82"/>
      <c r="BY68" s="82"/>
      <c r="BZ68" s="82"/>
      <c r="CA68" s="82"/>
      <c r="CB68" s="82"/>
      <c r="CC68" s="82"/>
      <c r="CD68" s="82"/>
      <c r="CE68" s="82"/>
      <c r="CF68" s="82"/>
      <c r="CG68" s="82"/>
      <c r="CH68" s="82"/>
      <c r="CI68" s="82"/>
      <c r="CJ68" s="82"/>
      <c r="CK68" s="82"/>
      <c r="CL68" s="82"/>
      <c r="CM68" s="82"/>
      <c r="CN68" s="82"/>
      <c r="CO68" s="82"/>
      <c r="CP68" s="82"/>
      <c r="CQ68" s="82"/>
      <c r="CR68" s="82"/>
      <c r="CS68" s="93"/>
      <c r="CT68" s="94"/>
      <c r="CU68" s="94"/>
      <c r="CV68" s="94"/>
      <c r="CW68" s="94"/>
      <c r="CX68" s="94"/>
      <c r="CY68" s="94"/>
      <c r="CZ68" s="94"/>
      <c r="DA68" s="94"/>
      <c r="DB68" s="94"/>
      <c r="DC68" s="94"/>
      <c r="DD68" s="94"/>
      <c r="DE68" s="94"/>
      <c r="DF68" s="79"/>
      <c r="DG68" s="80"/>
      <c r="DH68" s="80"/>
      <c r="DI68" s="80"/>
      <c r="DJ68" s="80"/>
      <c r="DK68" s="80"/>
      <c r="DL68" s="80"/>
      <c r="DM68" s="80"/>
      <c r="DN68" s="80"/>
      <c r="DO68" s="80"/>
      <c r="DP68" s="80"/>
      <c r="DQ68" s="80"/>
      <c r="DR68" s="80"/>
      <c r="DS68" s="79"/>
      <c r="DT68" s="80"/>
      <c r="DU68" s="80"/>
      <c r="DV68" s="80"/>
      <c r="DW68" s="80"/>
      <c r="DX68" s="80"/>
      <c r="DY68" s="80"/>
      <c r="DZ68" s="80"/>
      <c r="EA68" s="80"/>
      <c r="EB68" s="80"/>
      <c r="EC68" s="80"/>
      <c r="ED68" s="80"/>
      <c r="EE68" s="80"/>
      <c r="EF68" s="79"/>
      <c r="EG68" s="80"/>
      <c r="EH68" s="80"/>
      <c r="EI68" s="80"/>
      <c r="EJ68" s="80"/>
      <c r="EK68" s="80"/>
      <c r="EL68" s="80"/>
      <c r="EM68" s="80"/>
      <c r="EN68" s="80"/>
      <c r="EO68" s="80"/>
      <c r="EP68" s="80"/>
      <c r="EQ68" s="80"/>
      <c r="ER68" s="80"/>
    </row>
    <row r="69" spans="76:148" ht="3" customHeight="1"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</row>
    <row r="70" spans="76:148" ht="3" customHeight="1"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</row>
  </sheetData>
  <sheetProtection/>
  <mergeCells count="454">
    <mergeCell ref="A33:BW33"/>
    <mergeCell ref="BX33:CE33"/>
    <mergeCell ref="CF33:CR33"/>
    <mergeCell ref="CS33:DE33"/>
    <mergeCell ref="DF33:DR33"/>
    <mergeCell ref="DS33:EE33"/>
    <mergeCell ref="CF31:CR31"/>
    <mergeCell ref="CS31:DE31"/>
    <mergeCell ref="DF31:DR31"/>
    <mergeCell ref="DS31:EE31"/>
    <mergeCell ref="EF31:ER31"/>
    <mergeCell ref="A32:BW32"/>
    <mergeCell ref="BX32:CE32"/>
    <mergeCell ref="CF32:CR32"/>
    <mergeCell ref="CS32:DE32"/>
    <mergeCell ref="DF32:DR32"/>
    <mergeCell ref="A2:ER2"/>
    <mergeCell ref="A4:BW6"/>
    <mergeCell ref="BX4:CE6"/>
    <mergeCell ref="CF4:CR6"/>
    <mergeCell ref="CS4:DE6"/>
    <mergeCell ref="DF4:ER4"/>
    <mergeCell ref="DF5:DK5"/>
    <mergeCell ref="DL5:DN5"/>
    <mergeCell ref="DO5:DR5"/>
    <mergeCell ref="DS5:DX5"/>
    <mergeCell ref="EF5:EK5"/>
    <mergeCell ref="EL5:EN5"/>
    <mergeCell ref="EO5:ER5"/>
    <mergeCell ref="DF6:DR6"/>
    <mergeCell ref="DS6:EE6"/>
    <mergeCell ref="EF6:ER6"/>
    <mergeCell ref="CF7:CR7"/>
    <mergeCell ref="CS7:DE7"/>
    <mergeCell ref="DF7:DR7"/>
    <mergeCell ref="DS7:EE7"/>
    <mergeCell ref="DY5:EA5"/>
    <mergeCell ref="EB5:EE5"/>
    <mergeCell ref="EF7:ER7"/>
    <mergeCell ref="A8:BW8"/>
    <mergeCell ref="BX8:CE8"/>
    <mergeCell ref="CF8:CR8"/>
    <mergeCell ref="CS8:DE8"/>
    <mergeCell ref="DF8:DR8"/>
    <mergeCell ref="DS8:EE8"/>
    <mergeCell ref="EF8:ER8"/>
    <mergeCell ref="A7:BW7"/>
    <mergeCell ref="BX7:CE7"/>
    <mergeCell ref="DS10:EE10"/>
    <mergeCell ref="EF10:ER10"/>
    <mergeCell ref="A9:BW9"/>
    <mergeCell ref="BX9:CE9"/>
    <mergeCell ref="CF9:CR9"/>
    <mergeCell ref="CS9:DE9"/>
    <mergeCell ref="DF9:DR9"/>
    <mergeCell ref="DS9:EE9"/>
    <mergeCell ref="CF11:CR11"/>
    <mergeCell ref="CS11:DE11"/>
    <mergeCell ref="DF11:DR11"/>
    <mergeCell ref="DS11:EE11"/>
    <mergeCell ref="EF9:ER9"/>
    <mergeCell ref="A10:BW10"/>
    <mergeCell ref="BX10:CE10"/>
    <mergeCell ref="CF10:CR10"/>
    <mergeCell ref="CS10:DE10"/>
    <mergeCell ref="DF10:DR10"/>
    <mergeCell ref="EF11:ER11"/>
    <mergeCell ref="A12:BW12"/>
    <mergeCell ref="BX12:CE12"/>
    <mergeCell ref="CF12:CR12"/>
    <mergeCell ref="CS12:DE12"/>
    <mergeCell ref="DF12:DR12"/>
    <mergeCell ref="DS12:EE12"/>
    <mergeCell ref="EF12:ER12"/>
    <mergeCell ref="A11:BW11"/>
    <mergeCell ref="BX11:CE11"/>
    <mergeCell ref="ES12:FP12"/>
    <mergeCell ref="A13:BW13"/>
    <mergeCell ref="BX13:CE13"/>
    <mergeCell ref="CF13:CR13"/>
    <mergeCell ref="CS13:DE13"/>
    <mergeCell ref="DF13:DR13"/>
    <mergeCell ref="DS13:EE13"/>
    <mergeCell ref="EF13:ER13"/>
    <mergeCell ref="A14:BW14"/>
    <mergeCell ref="BX14:CE14"/>
    <mergeCell ref="CF14:CR14"/>
    <mergeCell ref="CS14:DE14"/>
    <mergeCell ref="DF14:DR14"/>
    <mergeCell ref="DS14:EE14"/>
    <mergeCell ref="EF14:ER14"/>
    <mergeCell ref="ES14:FM14"/>
    <mergeCell ref="A15:BW15"/>
    <mergeCell ref="BX15:CE15"/>
    <mergeCell ref="CF15:CR15"/>
    <mergeCell ref="CS15:DE15"/>
    <mergeCell ref="DF15:DR15"/>
    <mergeCell ref="DS15:EE15"/>
    <mergeCell ref="EF15:ER15"/>
    <mergeCell ref="EU15:FO15"/>
    <mergeCell ref="A16:BW16"/>
    <mergeCell ref="BX16:CE16"/>
    <mergeCell ref="CF16:CR16"/>
    <mergeCell ref="CS16:DD16"/>
    <mergeCell ref="DF16:DR16"/>
    <mergeCell ref="DS16:EE16"/>
    <mergeCell ref="DS18:EE18"/>
    <mergeCell ref="EF18:ER18"/>
    <mergeCell ref="EF16:ER16"/>
    <mergeCell ref="A17:BW17"/>
    <mergeCell ref="BX17:CE17"/>
    <mergeCell ref="CF17:CR17"/>
    <mergeCell ref="CS17:DD17"/>
    <mergeCell ref="DF17:DR17"/>
    <mergeCell ref="DS17:EE17"/>
    <mergeCell ref="EF17:ER17"/>
    <mergeCell ref="CF19:CR19"/>
    <mergeCell ref="CS19:DE19"/>
    <mergeCell ref="DF19:DR19"/>
    <mergeCell ref="DS19:EE19"/>
    <mergeCell ref="EU17:FO17"/>
    <mergeCell ref="A18:BW18"/>
    <mergeCell ref="BX18:CE18"/>
    <mergeCell ref="CF18:CR18"/>
    <mergeCell ref="CS18:DE18"/>
    <mergeCell ref="DF18:DR18"/>
    <mergeCell ref="EF19:ER19"/>
    <mergeCell ref="A20:BW20"/>
    <mergeCell ref="BX20:CE20"/>
    <mergeCell ref="CF20:CR20"/>
    <mergeCell ref="CS20:DE20"/>
    <mergeCell ref="DF20:DR20"/>
    <mergeCell ref="DS20:EE20"/>
    <mergeCell ref="EF20:ER20"/>
    <mergeCell ref="A19:BW19"/>
    <mergeCell ref="BX19:CE19"/>
    <mergeCell ref="ET20:FP20"/>
    <mergeCell ref="A21:BW21"/>
    <mergeCell ref="BX21:CE21"/>
    <mergeCell ref="CF21:CR21"/>
    <mergeCell ref="CS21:DE21"/>
    <mergeCell ref="DF21:DR21"/>
    <mergeCell ref="DS21:EE21"/>
    <mergeCell ref="EF21:ER21"/>
    <mergeCell ref="DS23:EE23"/>
    <mergeCell ref="EF23:ER23"/>
    <mergeCell ref="A22:BW22"/>
    <mergeCell ref="BX22:CE22"/>
    <mergeCell ref="CF22:CR22"/>
    <mergeCell ref="CS22:DE22"/>
    <mergeCell ref="DF22:DR22"/>
    <mergeCell ref="DS22:EE22"/>
    <mergeCell ref="CF24:CR24"/>
    <mergeCell ref="CS24:DE24"/>
    <mergeCell ref="DF24:DR24"/>
    <mergeCell ref="DS24:EE24"/>
    <mergeCell ref="EF22:ER22"/>
    <mergeCell ref="A23:BW23"/>
    <mergeCell ref="BX23:CE23"/>
    <mergeCell ref="CF23:CR23"/>
    <mergeCell ref="CS23:DE23"/>
    <mergeCell ref="DF23:DR23"/>
    <mergeCell ref="EF24:ER24"/>
    <mergeCell ref="A27:BW27"/>
    <mergeCell ref="BX27:CE27"/>
    <mergeCell ref="CF27:CR27"/>
    <mergeCell ref="CS27:DE27"/>
    <mergeCell ref="DF27:DR27"/>
    <mergeCell ref="DS27:EE27"/>
    <mergeCell ref="EF27:ER27"/>
    <mergeCell ref="A24:BW24"/>
    <mergeCell ref="BX24:CE24"/>
    <mergeCell ref="A28:BW28"/>
    <mergeCell ref="BX28:CE29"/>
    <mergeCell ref="CF28:CR29"/>
    <mergeCell ref="CS28:DE29"/>
    <mergeCell ref="DF28:DR29"/>
    <mergeCell ref="DS28:EE29"/>
    <mergeCell ref="A29:BW29"/>
    <mergeCell ref="A30:BW30"/>
    <mergeCell ref="BX30:CE30"/>
    <mergeCell ref="CF30:CR30"/>
    <mergeCell ref="CS30:DE30"/>
    <mergeCell ref="DF30:DR30"/>
    <mergeCell ref="CF34:CR34"/>
    <mergeCell ref="CS34:DE34"/>
    <mergeCell ref="DF34:DR34"/>
    <mergeCell ref="A31:BW31"/>
    <mergeCell ref="BX31:CE31"/>
    <mergeCell ref="DS34:EE34"/>
    <mergeCell ref="EF28:ER29"/>
    <mergeCell ref="ES28:FO29"/>
    <mergeCell ref="DS30:EE30"/>
    <mergeCell ref="EF30:ER30"/>
    <mergeCell ref="EF34:ER34"/>
    <mergeCell ref="DS32:EE32"/>
    <mergeCell ref="EF32:ER32"/>
    <mergeCell ref="EF33:ER33"/>
    <mergeCell ref="A36:BW36"/>
    <mergeCell ref="BX36:CE36"/>
    <mergeCell ref="CF36:CR36"/>
    <mergeCell ref="CS36:DE36"/>
    <mergeCell ref="DF36:DR36"/>
    <mergeCell ref="DS36:EE36"/>
    <mergeCell ref="EF36:ER36"/>
    <mergeCell ref="A34:BW34"/>
    <mergeCell ref="BX34:CE34"/>
    <mergeCell ref="DS38:EE38"/>
    <mergeCell ref="EF38:ER38"/>
    <mergeCell ref="A37:BW37"/>
    <mergeCell ref="BX37:CE37"/>
    <mergeCell ref="CF37:CR37"/>
    <mergeCell ref="CS37:DE37"/>
    <mergeCell ref="DF37:DR37"/>
    <mergeCell ref="DS37:EE37"/>
    <mergeCell ref="CF39:CR39"/>
    <mergeCell ref="CS39:DE39"/>
    <mergeCell ref="DF39:DR39"/>
    <mergeCell ref="DS39:EE39"/>
    <mergeCell ref="EF37:ER37"/>
    <mergeCell ref="A38:BW38"/>
    <mergeCell ref="BX38:CE38"/>
    <mergeCell ref="CF38:CR38"/>
    <mergeCell ref="CS38:DE38"/>
    <mergeCell ref="DF38:DR38"/>
    <mergeCell ref="EF39:ER39"/>
    <mergeCell ref="A40:BW40"/>
    <mergeCell ref="BX40:CE40"/>
    <mergeCell ref="CF40:CR40"/>
    <mergeCell ref="CS40:DE40"/>
    <mergeCell ref="DF40:DR40"/>
    <mergeCell ref="DS40:EE40"/>
    <mergeCell ref="EF40:ER40"/>
    <mergeCell ref="A39:BW39"/>
    <mergeCell ref="BX39:CE39"/>
    <mergeCell ref="DS42:EE42"/>
    <mergeCell ref="EF42:ER42"/>
    <mergeCell ref="A41:BW41"/>
    <mergeCell ref="BX41:CE41"/>
    <mergeCell ref="CF41:CR41"/>
    <mergeCell ref="CS41:DE41"/>
    <mergeCell ref="DF41:DR41"/>
    <mergeCell ref="DS41:EE41"/>
    <mergeCell ref="CF43:CR43"/>
    <mergeCell ref="CS43:DE43"/>
    <mergeCell ref="DF43:DR43"/>
    <mergeCell ref="DS43:EE43"/>
    <mergeCell ref="EF41:ER41"/>
    <mergeCell ref="A42:BW42"/>
    <mergeCell ref="BX42:CE42"/>
    <mergeCell ref="CF42:CR42"/>
    <mergeCell ref="CS42:DE42"/>
    <mergeCell ref="DF42:DR42"/>
    <mergeCell ref="EF43:ER43"/>
    <mergeCell ref="A44:BW44"/>
    <mergeCell ref="BX44:CE44"/>
    <mergeCell ref="CF44:CR44"/>
    <mergeCell ref="CS44:DE44"/>
    <mergeCell ref="DF44:DR44"/>
    <mergeCell ref="DS44:EE44"/>
    <mergeCell ref="EF44:ER44"/>
    <mergeCell ref="A43:BW43"/>
    <mergeCell ref="BX43:CE43"/>
    <mergeCell ref="DS46:EE46"/>
    <mergeCell ref="EF46:ER46"/>
    <mergeCell ref="A45:BW45"/>
    <mergeCell ref="BX45:CE45"/>
    <mergeCell ref="CF45:CR45"/>
    <mergeCell ref="CS45:DD45"/>
    <mergeCell ref="DF45:DR45"/>
    <mergeCell ref="DS45:EE45"/>
    <mergeCell ref="CF47:CR47"/>
    <mergeCell ref="CS47:DD47"/>
    <mergeCell ref="DF47:DR47"/>
    <mergeCell ref="DS47:EE47"/>
    <mergeCell ref="EF45:ER45"/>
    <mergeCell ref="A46:BW46"/>
    <mergeCell ref="BX46:CE46"/>
    <mergeCell ref="CF46:CR46"/>
    <mergeCell ref="CS46:DD46"/>
    <mergeCell ref="DF46:DR46"/>
    <mergeCell ref="EF47:ER47"/>
    <mergeCell ref="A48:BW48"/>
    <mergeCell ref="BX48:CE48"/>
    <mergeCell ref="CF48:CR48"/>
    <mergeCell ref="CS48:DD48"/>
    <mergeCell ref="DF48:DR48"/>
    <mergeCell ref="DS48:EE48"/>
    <mergeCell ref="EF48:ER48"/>
    <mergeCell ref="A47:BW47"/>
    <mergeCell ref="BX47:CE47"/>
    <mergeCell ref="DS50:EE50"/>
    <mergeCell ref="EF50:ER50"/>
    <mergeCell ref="A49:BW49"/>
    <mergeCell ref="BX49:CE49"/>
    <mergeCell ref="CF49:CR49"/>
    <mergeCell ref="CS49:DD49"/>
    <mergeCell ref="DF49:DR49"/>
    <mergeCell ref="DS49:EE49"/>
    <mergeCell ref="CF51:CR51"/>
    <mergeCell ref="CS51:DE51"/>
    <mergeCell ref="DF51:DR51"/>
    <mergeCell ref="DS51:EE51"/>
    <mergeCell ref="EF49:ER49"/>
    <mergeCell ref="A50:BW50"/>
    <mergeCell ref="BX50:CE50"/>
    <mergeCell ref="CF50:CR50"/>
    <mergeCell ref="CS50:DE50"/>
    <mergeCell ref="DF50:DR50"/>
    <mergeCell ref="EF51:ER51"/>
    <mergeCell ref="A52:BW52"/>
    <mergeCell ref="BX52:CE52"/>
    <mergeCell ref="CF52:CR52"/>
    <mergeCell ref="CS52:DE52"/>
    <mergeCell ref="DF52:DR52"/>
    <mergeCell ref="DS52:EE52"/>
    <mergeCell ref="EF52:ER52"/>
    <mergeCell ref="A51:BW51"/>
    <mergeCell ref="BX51:CE51"/>
    <mergeCell ref="DS54:EE54"/>
    <mergeCell ref="EF54:ER54"/>
    <mergeCell ref="A53:BW53"/>
    <mergeCell ref="BX53:CE53"/>
    <mergeCell ref="CF53:CR53"/>
    <mergeCell ref="CS53:DE53"/>
    <mergeCell ref="DF53:DR53"/>
    <mergeCell ref="EF55:ER55"/>
    <mergeCell ref="DS53:EE53"/>
    <mergeCell ref="CF55:CR55"/>
    <mergeCell ref="CS55:DE55"/>
    <mergeCell ref="DF55:DR55"/>
    <mergeCell ref="DS55:EE55"/>
    <mergeCell ref="EF53:ER53"/>
    <mergeCell ref="BX56:CE56"/>
    <mergeCell ref="CF56:CR56"/>
    <mergeCell ref="CS56:DE56"/>
    <mergeCell ref="DF56:DR56"/>
    <mergeCell ref="DS56:EE56"/>
    <mergeCell ref="A54:BW54"/>
    <mergeCell ref="BX54:CE54"/>
    <mergeCell ref="CF54:CR54"/>
    <mergeCell ref="CS54:DE54"/>
    <mergeCell ref="DF54:DR54"/>
    <mergeCell ref="EF56:ER56"/>
    <mergeCell ref="A55:BW55"/>
    <mergeCell ref="BX55:CE55"/>
    <mergeCell ref="A57:BW57"/>
    <mergeCell ref="BX57:CE57"/>
    <mergeCell ref="CF57:CR57"/>
    <mergeCell ref="CS57:DE57"/>
    <mergeCell ref="DF57:DR57"/>
    <mergeCell ref="DS57:EE57"/>
    <mergeCell ref="A56:BW56"/>
    <mergeCell ref="DS59:EE59"/>
    <mergeCell ref="EF59:ER59"/>
    <mergeCell ref="EF57:ER57"/>
    <mergeCell ref="A58:BW58"/>
    <mergeCell ref="BX58:CE58"/>
    <mergeCell ref="CF58:CR58"/>
    <mergeCell ref="CS58:DE58"/>
    <mergeCell ref="DF58:DR58"/>
    <mergeCell ref="DS58:EE58"/>
    <mergeCell ref="EF58:ER58"/>
    <mergeCell ref="CF60:CR60"/>
    <mergeCell ref="CS60:DE60"/>
    <mergeCell ref="DF60:DR60"/>
    <mergeCell ref="DS60:EE60"/>
    <mergeCell ref="ES58:FK58"/>
    <mergeCell ref="A59:BW59"/>
    <mergeCell ref="BX59:CE59"/>
    <mergeCell ref="CF59:CR59"/>
    <mergeCell ref="CS59:DE59"/>
    <mergeCell ref="DF59:DR59"/>
    <mergeCell ref="EF60:ER60"/>
    <mergeCell ref="A61:BW61"/>
    <mergeCell ref="BX61:CE61"/>
    <mergeCell ref="CF61:CR61"/>
    <mergeCell ref="CS61:DE61"/>
    <mergeCell ref="DF61:DR61"/>
    <mergeCell ref="DS61:EE61"/>
    <mergeCell ref="EF61:ER61"/>
    <mergeCell ref="A60:BW60"/>
    <mergeCell ref="BX60:CE60"/>
    <mergeCell ref="A62:BW62"/>
    <mergeCell ref="BX62:CE62"/>
    <mergeCell ref="CF62:CR62"/>
    <mergeCell ref="CS62:DE62"/>
    <mergeCell ref="DF62:DR62"/>
    <mergeCell ref="DS62:EE62"/>
    <mergeCell ref="DS64:EE64"/>
    <mergeCell ref="EF64:ER64"/>
    <mergeCell ref="EF62:ER62"/>
    <mergeCell ref="A63:BW63"/>
    <mergeCell ref="BX63:CE63"/>
    <mergeCell ref="CF63:CR63"/>
    <mergeCell ref="CS63:DE63"/>
    <mergeCell ref="DF63:DR63"/>
    <mergeCell ref="DS63:EE63"/>
    <mergeCell ref="EF63:ER63"/>
    <mergeCell ref="CF65:CR65"/>
    <mergeCell ref="CS65:DE65"/>
    <mergeCell ref="DF65:DR65"/>
    <mergeCell ref="DS65:EE65"/>
    <mergeCell ref="ES63:FM64"/>
    <mergeCell ref="A64:BW64"/>
    <mergeCell ref="BX64:CE64"/>
    <mergeCell ref="CF64:CR64"/>
    <mergeCell ref="CS64:DE64"/>
    <mergeCell ref="DF64:DR64"/>
    <mergeCell ref="EF65:ER65"/>
    <mergeCell ref="A66:BW66"/>
    <mergeCell ref="BX66:CE66"/>
    <mergeCell ref="CF66:CR66"/>
    <mergeCell ref="CS66:DE66"/>
    <mergeCell ref="DF66:DR66"/>
    <mergeCell ref="DS66:EE66"/>
    <mergeCell ref="EF66:ER66"/>
    <mergeCell ref="A65:BW65"/>
    <mergeCell ref="BX65:CE65"/>
    <mergeCell ref="DS68:EE68"/>
    <mergeCell ref="EF68:ER68"/>
    <mergeCell ref="A67:BW67"/>
    <mergeCell ref="BX67:CE67"/>
    <mergeCell ref="CF67:CR67"/>
    <mergeCell ref="CS67:DE67"/>
    <mergeCell ref="DF67:DR67"/>
    <mergeCell ref="DS67:EE67"/>
    <mergeCell ref="CF25:CR25"/>
    <mergeCell ref="CS25:DE25"/>
    <mergeCell ref="DF25:DR25"/>
    <mergeCell ref="DS25:EE25"/>
    <mergeCell ref="EF67:ER67"/>
    <mergeCell ref="A68:BW68"/>
    <mergeCell ref="BX68:CE68"/>
    <mergeCell ref="CF68:CR68"/>
    <mergeCell ref="CS68:DE68"/>
    <mergeCell ref="DF68:DR68"/>
    <mergeCell ref="EF25:ER25"/>
    <mergeCell ref="A26:BW26"/>
    <mergeCell ref="BX26:CE26"/>
    <mergeCell ref="CF26:CR26"/>
    <mergeCell ref="CS26:DE26"/>
    <mergeCell ref="DF26:DR26"/>
    <mergeCell ref="DS26:EE26"/>
    <mergeCell ref="EF26:ER26"/>
    <mergeCell ref="A25:BW25"/>
    <mergeCell ref="BX25:CE25"/>
    <mergeCell ref="EF35:ER35"/>
    <mergeCell ref="A35:BW35"/>
    <mergeCell ref="BX35:CE35"/>
    <mergeCell ref="CF35:CR35"/>
    <mergeCell ref="CS35:DE35"/>
    <mergeCell ref="DF35:DR35"/>
    <mergeCell ref="DS35:EE35"/>
  </mergeCells>
  <printOptions/>
  <pageMargins left="0.5905511811023623" right="0" top="0.3937007874015748" bottom="0" header="0" footer="0"/>
  <pageSetup cellComments="asDisplayed" horizontalDpi="600" verticalDpi="600" orientation="portrait" paperSize="9" scale="70" r:id="rId1"/>
  <rowBreaks count="1" manualBreakCount="1">
    <brk id="68" max="14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A32"/>
  <sheetViews>
    <sheetView view="pageBreakPreview" zoomScaleSheetLayoutView="100" zoomScalePageLayoutView="0" workbookViewId="0" topLeftCell="A10">
      <selection activeCell="DG28" sqref="DG28:DS28"/>
    </sheetView>
  </sheetViews>
  <sheetFormatPr defaultColWidth="0.875" defaultRowHeight="12.75"/>
  <cols>
    <col min="1" max="99" width="0.875" style="1" customWidth="1"/>
    <col min="100" max="100" width="9.125" style="1" customWidth="1"/>
    <col min="101" max="148" width="0.875" style="1" customWidth="1"/>
    <col min="149" max="149" width="0.6171875" style="1" customWidth="1"/>
    <col min="150" max="156" width="0.875" style="1" hidden="1" customWidth="1"/>
    <col min="157" max="157" width="8.00390625" style="1" hidden="1" customWidth="1"/>
    <col min="158" max="158" width="0.875" style="1" customWidth="1"/>
    <col min="159" max="159" width="1.75390625" style="1" customWidth="1"/>
    <col min="160" max="16384" width="0.875" style="1" customWidth="1"/>
  </cols>
  <sheetData>
    <row r="1" spans="1:149" s="9" customFormat="1" ht="13.5" customHeight="1">
      <c r="A1" s="30"/>
      <c r="B1" s="319" t="s">
        <v>236</v>
      </c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19"/>
      <c r="AJ1" s="319"/>
      <c r="AK1" s="319"/>
      <c r="AL1" s="319"/>
      <c r="AM1" s="319"/>
      <c r="AN1" s="319"/>
      <c r="AO1" s="319"/>
      <c r="AP1" s="319"/>
      <c r="AQ1" s="319"/>
      <c r="AR1" s="319"/>
      <c r="AS1" s="319"/>
      <c r="AT1" s="319"/>
      <c r="AU1" s="319"/>
      <c r="AV1" s="319"/>
      <c r="AW1" s="319"/>
      <c r="AX1" s="319"/>
      <c r="AY1" s="319"/>
      <c r="AZ1" s="319"/>
      <c r="BA1" s="319"/>
      <c r="BB1" s="319"/>
      <c r="BC1" s="319"/>
      <c r="BD1" s="319"/>
      <c r="BE1" s="319"/>
      <c r="BF1" s="319"/>
      <c r="BG1" s="319"/>
      <c r="BH1" s="319"/>
      <c r="BI1" s="319"/>
      <c r="BJ1" s="319"/>
      <c r="BK1" s="319"/>
      <c r="BL1" s="319"/>
      <c r="BM1" s="319"/>
      <c r="BN1" s="319"/>
      <c r="BO1" s="319"/>
      <c r="BP1" s="319"/>
      <c r="BQ1" s="319"/>
      <c r="BR1" s="319"/>
      <c r="BS1" s="319"/>
      <c r="BT1" s="319"/>
      <c r="BU1" s="319"/>
      <c r="BV1" s="319"/>
      <c r="BW1" s="319"/>
      <c r="BX1" s="319"/>
      <c r="BY1" s="319"/>
      <c r="BZ1" s="319"/>
      <c r="CA1" s="319"/>
      <c r="CB1" s="319"/>
      <c r="CC1" s="319"/>
      <c r="CD1" s="319"/>
      <c r="CE1" s="319"/>
      <c r="CF1" s="319"/>
      <c r="CG1" s="319"/>
      <c r="CH1" s="319"/>
      <c r="CI1" s="319"/>
      <c r="CJ1" s="319"/>
      <c r="CK1" s="319"/>
      <c r="CL1" s="319"/>
      <c r="CM1" s="319"/>
      <c r="CN1" s="319"/>
      <c r="CO1" s="319"/>
      <c r="CP1" s="319"/>
      <c r="CQ1" s="319"/>
      <c r="CR1" s="319"/>
      <c r="CS1" s="319"/>
      <c r="CT1" s="319"/>
      <c r="CU1" s="319"/>
      <c r="CV1" s="319"/>
      <c r="CW1" s="319"/>
      <c r="CX1" s="319"/>
      <c r="CY1" s="319"/>
      <c r="CZ1" s="319"/>
      <c r="DA1" s="319"/>
      <c r="DB1" s="319"/>
      <c r="DC1" s="319"/>
      <c r="DD1" s="319"/>
      <c r="DE1" s="319"/>
      <c r="DF1" s="319"/>
      <c r="DG1" s="319"/>
      <c r="DH1" s="319"/>
      <c r="DI1" s="319"/>
      <c r="DJ1" s="319"/>
      <c r="DK1" s="319"/>
      <c r="DL1" s="319"/>
      <c r="DM1" s="319"/>
      <c r="DN1" s="319"/>
      <c r="DO1" s="319"/>
      <c r="DP1" s="319"/>
      <c r="DQ1" s="319"/>
      <c r="DR1" s="319"/>
      <c r="DS1" s="319"/>
      <c r="DT1" s="319"/>
      <c r="DU1" s="319"/>
      <c r="DV1" s="319"/>
      <c r="DW1" s="319"/>
      <c r="DX1" s="319"/>
      <c r="DY1" s="319"/>
      <c r="DZ1" s="319"/>
      <c r="EA1" s="319"/>
      <c r="EB1" s="319"/>
      <c r="EC1" s="319"/>
      <c r="ED1" s="319"/>
      <c r="EE1" s="319"/>
      <c r="EF1" s="319"/>
      <c r="EG1" s="319"/>
      <c r="EH1" s="319"/>
      <c r="EI1" s="319"/>
      <c r="EJ1" s="319"/>
      <c r="EK1" s="319"/>
      <c r="EL1" s="319"/>
      <c r="EM1" s="319"/>
      <c r="EN1" s="319"/>
      <c r="EO1" s="319"/>
      <c r="EP1" s="319"/>
      <c r="EQ1" s="319"/>
      <c r="ER1" s="319"/>
      <c r="ES1" s="319"/>
    </row>
    <row r="2" spans="1:149" ht="11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</row>
    <row r="3" spans="1:149" ht="11.25" customHeight="1">
      <c r="A3" s="320" t="s">
        <v>138</v>
      </c>
      <c r="B3" s="321"/>
      <c r="C3" s="321"/>
      <c r="D3" s="321"/>
      <c r="E3" s="321"/>
      <c r="F3" s="321"/>
      <c r="G3" s="321"/>
      <c r="H3" s="322"/>
      <c r="I3" s="329" t="s">
        <v>31</v>
      </c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29"/>
      <c r="W3" s="329"/>
      <c r="X3" s="329"/>
      <c r="Y3" s="329"/>
      <c r="Z3" s="329"/>
      <c r="AA3" s="329"/>
      <c r="AB3" s="329"/>
      <c r="AC3" s="329"/>
      <c r="AD3" s="329"/>
      <c r="AE3" s="329"/>
      <c r="AF3" s="329"/>
      <c r="AG3" s="329"/>
      <c r="AH3" s="329"/>
      <c r="AI3" s="329"/>
      <c r="AJ3" s="329"/>
      <c r="AK3" s="329"/>
      <c r="AL3" s="329"/>
      <c r="AM3" s="329"/>
      <c r="AN3" s="329"/>
      <c r="AO3" s="329"/>
      <c r="AP3" s="329"/>
      <c r="AQ3" s="329"/>
      <c r="AR3" s="329"/>
      <c r="AS3" s="329"/>
      <c r="AT3" s="329"/>
      <c r="AU3" s="329"/>
      <c r="AV3" s="329"/>
      <c r="AW3" s="329"/>
      <c r="AX3" s="329"/>
      <c r="AY3" s="329"/>
      <c r="AZ3" s="329"/>
      <c r="BA3" s="329"/>
      <c r="BB3" s="329"/>
      <c r="BC3" s="329"/>
      <c r="BD3" s="329"/>
      <c r="BE3" s="329"/>
      <c r="BF3" s="329"/>
      <c r="BG3" s="329"/>
      <c r="BH3" s="329"/>
      <c r="BI3" s="329"/>
      <c r="BJ3" s="329"/>
      <c r="BK3" s="329"/>
      <c r="BL3" s="329"/>
      <c r="BM3" s="329"/>
      <c r="BN3" s="329"/>
      <c r="BO3" s="329"/>
      <c r="BP3" s="329"/>
      <c r="BQ3" s="329"/>
      <c r="BR3" s="329"/>
      <c r="BS3" s="329"/>
      <c r="BT3" s="329"/>
      <c r="BU3" s="329"/>
      <c r="BV3" s="329"/>
      <c r="BW3" s="329"/>
      <c r="BX3" s="329"/>
      <c r="BY3" s="329"/>
      <c r="BZ3" s="329"/>
      <c r="CA3" s="329"/>
      <c r="CB3" s="329"/>
      <c r="CC3" s="329"/>
      <c r="CD3" s="329"/>
      <c r="CE3" s="329"/>
      <c r="CF3" s="329"/>
      <c r="CG3" s="329"/>
      <c r="CH3" s="329"/>
      <c r="CI3" s="329"/>
      <c r="CJ3" s="329"/>
      <c r="CK3" s="329"/>
      <c r="CL3" s="329"/>
      <c r="CM3" s="330"/>
      <c r="CN3" s="320" t="s">
        <v>139</v>
      </c>
      <c r="CO3" s="321"/>
      <c r="CP3" s="321"/>
      <c r="CQ3" s="321"/>
      <c r="CR3" s="321"/>
      <c r="CS3" s="321"/>
      <c r="CT3" s="321"/>
      <c r="CU3" s="322"/>
      <c r="CV3" s="335" t="s">
        <v>205</v>
      </c>
      <c r="CW3" s="320" t="s">
        <v>140</v>
      </c>
      <c r="CX3" s="321"/>
      <c r="CY3" s="321"/>
      <c r="CZ3" s="321"/>
      <c r="DA3" s="321"/>
      <c r="DB3" s="321"/>
      <c r="DC3" s="321"/>
      <c r="DD3" s="321"/>
      <c r="DE3" s="321"/>
      <c r="DF3" s="322"/>
      <c r="DG3" s="338" t="s">
        <v>34</v>
      </c>
      <c r="DH3" s="339"/>
      <c r="DI3" s="339"/>
      <c r="DJ3" s="339"/>
      <c r="DK3" s="339"/>
      <c r="DL3" s="339"/>
      <c r="DM3" s="339"/>
      <c r="DN3" s="339"/>
      <c r="DO3" s="339"/>
      <c r="DP3" s="339"/>
      <c r="DQ3" s="339"/>
      <c r="DR3" s="339"/>
      <c r="DS3" s="339"/>
      <c r="DT3" s="339"/>
      <c r="DU3" s="339"/>
      <c r="DV3" s="339"/>
      <c r="DW3" s="339"/>
      <c r="DX3" s="339"/>
      <c r="DY3" s="339"/>
      <c r="DZ3" s="339"/>
      <c r="EA3" s="339"/>
      <c r="EB3" s="339"/>
      <c r="EC3" s="339"/>
      <c r="ED3" s="339"/>
      <c r="EE3" s="339"/>
      <c r="EF3" s="339"/>
      <c r="EG3" s="339"/>
      <c r="EH3" s="339"/>
      <c r="EI3" s="339"/>
      <c r="EJ3" s="339"/>
      <c r="EK3" s="339"/>
      <c r="EL3" s="339"/>
      <c r="EM3" s="339"/>
      <c r="EN3" s="339"/>
      <c r="EO3" s="339"/>
      <c r="EP3" s="339"/>
      <c r="EQ3" s="339"/>
      <c r="ER3" s="339"/>
      <c r="ES3" s="339"/>
    </row>
    <row r="4" spans="1:149" ht="11.25" customHeight="1">
      <c r="A4" s="323"/>
      <c r="B4" s="324"/>
      <c r="C4" s="324"/>
      <c r="D4" s="324"/>
      <c r="E4" s="324"/>
      <c r="F4" s="324"/>
      <c r="G4" s="324"/>
      <c r="H4" s="325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331"/>
      <c r="AH4" s="331"/>
      <c r="AI4" s="331"/>
      <c r="AJ4" s="331"/>
      <c r="AK4" s="331"/>
      <c r="AL4" s="331"/>
      <c r="AM4" s="331"/>
      <c r="AN4" s="331"/>
      <c r="AO4" s="331"/>
      <c r="AP4" s="331"/>
      <c r="AQ4" s="331"/>
      <c r="AR4" s="331"/>
      <c r="AS4" s="331"/>
      <c r="AT4" s="331"/>
      <c r="AU4" s="331"/>
      <c r="AV4" s="331"/>
      <c r="AW4" s="331"/>
      <c r="AX4" s="331"/>
      <c r="AY4" s="331"/>
      <c r="AZ4" s="331"/>
      <c r="BA4" s="331"/>
      <c r="BB4" s="331"/>
      <c r="BC4" s="331"/>
      <c r="BD4" s="331"/>
      <c r="BE4" s="331"/>
      <c r="BF4" s="331"/>
      <c r="BG4" s="331"/>
      <c r="BH4" s="331"/>
      <c r="BI4" s="331"/>
      <c r="BJ4" s="331"/>
      <c r="BK4" s="331"/>
      <c r="BL4" s="331"/>
      <c r="BM4" s="331"/>
      <c r="BN4" s="331"/>
      <c r="BO4" s="331"/>
      <c r="BP4" s="331"/>
      <c r="BQ4" s="331"/>
      <c r="BR4" s="331"/>
      <c r="BS4" s="331"/>
      <c r="BT4" s="331"/>
      <c r="BU4" s="331"/>
      <c r="BV4" s="331"/>
      <c r="BW4" s="331"/>
      <c r="BX4" s="331"/>
      <c r="BY4" s="331"/>
      <c r="BZ4" s="331"/>
      <c r="CA4" s="331"/>
      <c r="CB4" s="331"/>
      <c r="CC4" s="331"/>
      <c r="CD4" s="331"/>
      <c r="CE4" s="331"/>
      <c r="CF4" s="331"/>
      <c r="CG4" s="331"/>
      <c r="CH4" s="331"/>
      <c r="CI4" s="331"/>
      <c r="CJ4" s="331"/>
      <c r="CK4" s="331"/>
      <c r="CL4" s="331"/>
      <c r="CM4" s="332"/>
      <c r="CN4" s="323"/>
      <c r="CO4" s="324"/>
      <c r="CP4" s="324"/>
      <c r="CQ4" s="324"/>
      <c r="CR4" s="324"/>
      <c r="CS4" s="324"/>
      <c r="CT4" s="324"/>
      <c r="CU4" s="325"/>
      <c r="CV4" s="336"/>
      <c r="CW4" s="323"/>
      <c r="CX4" s="324"/>
      <c r="CY4" s="324"/>
      <c r="CZ4" s="324"/>
      <c r="DA4" s="324"/>
      <c r="DB4" s="324"/>
      <c r="DC4" s="324"/>
      <c r="DD4" s="324"/>
      <c r="DE4" s="324"/>
      <c r="DF4" s="325"/>
      <c r="DG4" s="313" t="s">
        <v>9</v>
      </c>
      <c r="DH4" s="314"/>
      <c r="DI4" s="314"/>
      <c r="DJ4" s="314"/>
      <c r="DK4" s="314"/>
      <c r="DL4" s="314"/>
      <c r="DM4" s="315" t="s">
        <v>12</v>
      </c>
      <c r="DN4" s="316"/>
      <c r="DO4" s="316"/>
      <c r="DP4" s="317" t="s">
        <v>7</v>
      </c>
      <c r="DQ4" s="317"/>
      <c r="DR4" s="317"/>
      <c r="DS4" s="318"/>
      <c r="DT4" s="313" t="s">
        <v>9</v>
      </c>
      <c r="DU4" s="314"/>
      <c r="DV4" s="314"/>
      <c r="DW4" s="314"/>
      <c r="DX4" s="314"/>
      <c r="DY4" s="314"/>
      <c r="DZ4" s="315" t="s">
        <v>251</v>
      </c>
      <c r="EA4" s="316"/>
      <c r="EB4" s="316"/>
      <c r="EC4" s="317" t="s">
        <v>7</v>
      </c>
      <c r="ED4" s="317"/>
      <c r="EE4" s="317"/>
      <c r="EF4" s="318"/>
      <c r="EG4" s="313" t="s">
        <v>9</v>
      </c>
      <c r="EH4" s="314"/>
      <c r="EI4" s="314"/>
      <c r="EJ4" s="314"/>
      <c r="EK4" s="314"/>
      <c r="EL4" s="314"/>
      <c r="EM4" s="315" t="s">
        <v>260</v>
      </c>
      <c r="EN4" s="316"/>
      <c r="EO4" s="316"/>
      <c r="EP4" s="317" t="s">
        <v>7</v>
      </c>
      <c r="EQ4" s="317"/>
      <c r="ER4" s="317"/>
      <c r="ES4" s="318"/>
    </row>
    <row r="5" spans="1:149" ht="51" customHeight="1">
      <c r="A5" s="326"/>
      <c r="B5" s="327"/>
      <c r="C5" s="327"/>
      <c r="D5" s="327"/>
      <c r="E5" s="327"/>
      <c r="F5" s="327"/>
      <c r="G5" s="327"/>
      <c r="H5" s="328"/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3"/>
      <c r="AA5" s="333"/>
      <c r="AB5" s="333"/>
      <c r="AC5" s="333"/>
      <c r="AD5" s="333"/>
      <c r="AE5" s="333"/>
      <c r="AF5" s="333"/>
      <c r="AG5" s="333"/>
      <c r="AH5" s="333"/>
      <c r="AI5" s="333"/>
      <c r="AJ5" s="333"/>
      <c r="AK5" s="333"/>
      <c r="AL5" s="333"/>
      <c r="AM5" s="333"/>
      <c r="AN5" s="333"/>
      <c r="AO5" s="333"/>
      <c r="AP5" s="333"/>
      <c r="AQ5" s="333"/>
      <c r="AR5" s="333"/>
      <c r="AS5" s="333"/>
      <c r="AT5" s="333"/>
      <c r="AU5" s="333"/>
      <c r="AV5" s="333"/>
      <c r="AW5" s="333"/>
      <c r="AX5" s="333"/>
      <c r="AY5" s="333"/>
      <c r="AZ5" s="333"/>
      <c r="BA5" s="333"/>
      <c r="BB5" s="333"/>
      <c r="BC5" s="333"/>
      <c r="BD5" s="333"/>
      <c r="BE5" s="333"/>
      <c r="BF5" s="333"/>
      <c r="BG5" s="333"/>
      <c r="BH5" s="333"/>
      <c r="BI5" s="333"/>
      <c r="BJ5" s="333"/>
      <c r="BK5" s="333"/>
      <c r="BL5" s="333"/>
      <c r="BM5" s="333"/>
      <c r="BN5" s="333"/>
      <c r="BO5" s="333"/>
      <c r="BP5" s="333"/>
      <c r="BQ5" s="333"/>
      <c r="BR5" s="333"/>
      <c r="BS5" s="333"/>
      <c r="BT5" s="333"/>
      <c r="BU5" s="333"/>
      <c r="BV5" s="333"/>
      <c r="BW5" s="333"/>
      <c r="BX5" s="333"/>
      <c r="BY5" s="333"/>
      <c r="BZ5" s="333"/>
      <c r="CA5" s="333"/>
      <c r="CB5" s="333"/>
      <c r="CC5" s="333"/>
      <c r="CD5" s="333"/>
      <c r="CE5" s="333"/>
      <c r="CF5" s="333"/>
      <c r="CG5" s="333"/>
      <c r="CH5" s="333"/>
      <c r="CI5" s="333"/>
      <c r="CJ5" s="333"/>
      <c r="CK5" s="333"/>
      <c r="CL5" s="333"/>
      <c r="CM5" s="334"/>
      <c r="CN5" s="326"/>
      <c r="CO5" s="327"/>
      <c r="CP5" s="327"/>
      <c r="CQ5" s="327"/>
      <c r="CR5" s="327"/>
      <c r="CS5" s="327"/>
      <c r="CT5" s="327"/>
      <c r="CU5" s="328"/>
      <c r="CV5" s="337"/>
      <c r="CW5" s="326"/>
      <c r="CX5" s="327"/>
      <c r="CY5" s="327"/>
      <c r="CZ5" s="327"/>
      <c r="DA5" s="327"/>
      <c r="DB5" s="327"/>
      <c r="DC5" s="327"/>
      <c r="DD5" s="327"/>
      <c r="DE5" s="327"/>
      <c r="DF5" s="328"/>
      <c r="DG5" s="304" t="s">
        <v>141</v>
      </c>
      <c r="DH5" s="305"/>
      <c r="DI5" s="305"/>
      <c r="DJ5" s="305"/>
      <c r="DK5" s="305"/>
      <c r="DL5" s="305"/>
      <c r="DM5" s="305"/>
      <c r="DN5" s="305"/>
      <c r="DO5" s="305"/>
      <c r="DP5" s="305"/>
      <c r="DQ5" s="305"/>
      <c r="DR5" s="305"/>
      <c r="DS5" s="306"/>
      <c r="DT5" s="304" t="s">
        <v>142</v>
      </c>
      <c r="DU5" s="305"/>
      <c r="DV5" s="305"/>
      <c r="DW5" s="305"/>
      <c r="DX5" s="305"/>
      <c r="DY5" s="305"/>
      <c r="DZ5" s="305"/>
      <c r="EA5" s="305"/>
      <c r="EB5" s="305"/>
      <c r="EC5" s="305"/>
      <c r="ED5" s="305"/>
      <c r="EE5" s="305"/>
      <c r="EF5" s="306"/>
      <c r="EG5" s="304" t="s">
        <v>143</v>
      </c>
      <c r="EH5" s="305"/>
      <c r="EI5" s="305"/>
      <c r="EJ5" s="305"/>
      <c r="EK5" s="305"/>
      <c r="EL5" s="305"/>
      <c r="EM5" s="305"/>
      <c r="EN5" s="305"/>
      <c r="EO5" s="305"/>
      <c r="EP5" s="305"/>
      <c r="EQ5" s="305"/>
      <c r="ER5" s="305"/>
      <c r="ES5" s="306"/>
    </row>
    <row r="6" spans="1:149" ht="14.25" customHeight="1" thickBot="1">
      <c r="A6" s="307" t="s">
        <v>38</v>
      </c>
      <c r="B6" s="308"/>
      <c r="C6" s="308"/>
      <c r="D6" s="308"/>
      <c r="E6" s="308"/>
      <c r="F6" s="308"/>
      <c r="G6" s="308"/>
      <c r="H6" s="309"/>
      <c r="I6" s="308" t="s">
        <v>39</v>
      </c>
      <c r="J6" s="308"/>
      <c r="K6" s="308"/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8"/>
      <c r="Y6" s="308"/>
      <c r="Z6" s="308"/>
      <c r="AA6" s="308"/>
      <c r="AB6" s="308"/>
      <c r="AC6" s="308"/>
      <c r="AD6" s="308"/>
      <c r="AE6" s="308"/>
      <c r="AF6" s="308"/>
      <c r="AG6" s="308"/>
      <c r="AH6" s="308"/>
      <c r="AI6" s="308"/>
      <c r="AJ6" s="308"/>
      <c r="AK6" s="308"/>
      <c r="AL6" s="308"/>
      <c r="AM6" s="308"/>
      <c r="AN6" s="308"/>
      <c r="AO6" s="308"/>
      <c r="AP6" s="308"/>
      <c r="AQ6" s="308"/>
      <c r="AR6" s="308"/>
      <c r="AS6" s="308"/>
      <c r="AT6" s="308"/>
      <c r="AU6" s="308"/>
      <c r="AV6" s="308"/>
      <c r="AW6" s="308"/>
      <c r="AX6" s="308"/>
      <c r="AY6" s="308"/>
      <c r="AZ6" s="308"/>
      <c r="BA6" s="308"/>
      <c r="BB6" s="308"/>
      <c r="BC6" s="308"/>
      <c r="BD6" s="308"/>
      <c r="BE6" s="308"/>
      <c r="BF6" s="308"/>
      <c r="BG6" s="308"/>
      <c r="BH6" s="308"/>
      <c r="BI6" s="308"/>
      <c r="BJ6" s="308"/>
      <c r="BK6" s="308"/>
      <c r="BL6" s="308"/>
      <c r="BM6" s="308"/>
      <c r="BN6" s="308"/>
      <c r="BO6" s="308"/>
      <c r="BP6" s="308"/>
      <c r="BQ6" s="308"/>
      <c r="BR6" s="308"/>
      <c r="BS6" s="308"/>
      <c r="BT6" s="308"/>
      <c r="BU6" s="308"/>
      <c r="BV6" s="308"/>
      <c r="BW6" s="308"/>
      <c r="BX6" s="308"/>
      <c r="BY6" s="308"/>
      <c r="BZ6" s="308"/>
      <c r="CA6" s="308"/>
      <c r="CB6" s="308"/>
      <c r="CC6" s="308"/>
      <c r="CD6" s="308"/>
      <c r="CE6" s="308"/>
      <c r="CF6" s="308"/>
      <c r="CG6" s="308"/>
      <c r="CH6" s="308"/>
      <c r="CI6" s="308"/>
      <c r="CJ6" s="308"/>
      <c r="CK6" s="308"/>
      <c r="CL6" s="308"/>
      <c r="CM6" s="309"/>
      <c r="CN6" s="310" t="s">
        <v>40</v>
      </c>
      <c r="CO6" s="311"/>
      <c r="CP6" s="311"/>
      <c r="CQ6" s="311"/>
      <c r="CR6" s="311"/>
      <c r="CS6" s="311"/>
      <c r="CT6" s="311"/>
      <c r="CU6" s="312"/>
      <c r="CV6" s="23" t="s">
        <v>237</v>
      </c>
      <c r="CW6" s="310" t="s">
        <v>41</v>
      </c>
      <c r="CX6" s="311"/>
      <c r="CY6" s="311"/>
      <c r="CZ6" s="311"/>
      <c r="DA6" s="311"/>
      <c r="DB6" s="311"/>
      <c r="DC6" s="311"/>
      <c r="DD6" s="311"/>
      <c r="DE6" s="311"/>
      <c r="DF6" s="312"/>
      <c r="DG6" s="310" t="s">
        <v>42</v>
      </c>
      <c r="DH6" s="311"/>
      <c r="DI6" s="311"/>
      <c r="DJ6" s="311"/>
      <c r="DK6" s="311"/>
      <c r="DL6" s="311"/>
      <c r="DM6" s="311"/>
      <c r="DN6" s="311"/>
      <c r="DO6" s="311"/>
      <c r="DP6" s="311"/>
      <c r="DQ6" s="311"/>
      <c r="DR6" s="311"/>
      <c r="DS6" s="312"/>
      <c r="DT6" s="310" t="s">
        <v>43</v>
      </c>
      <c r="DU6" s="311"/>
      <c r="DV6" s="311"/>
      <c r="DW6" s="311"/>
      <c r="DX6" s="311"/>
      <c r="DY6" s="311"/>
      <c r="DZ6" s="311"/>
      <c r="EA6" s="311"/>
      <c r="EB6" s="311"/>
      <c r="EC6" s="311"/>
      <c r="ED6" s="311"/>
      <c r="EE6" s="311"/>
      <c r="EF6" s="312"/>
      <c r="EG6" s="310" t="s">
        <v>44</v>
      </c>
      <c r="EH6" s="311"/>
      <c r="EI6" s="311"/>
      <c r="EJ6" s="311"/>
      <c r="EK6" s="311"/>
      <c r="EL6" s="311"/>
      <c r="EM6" s="311"/>
      <c r="EN6" s="311"/>
      <c r="EO6" s="311"/>
      <c r="EP6" s="311"/>
      <c r="EQ6" s="311"/>
      <c r="ER6" s="311"/>
      <c r="ES6" s="312"/>
    </row>
    <row r="7" spans="1:149" ht="17.25" customHeight="1">
      <c r="A7" s="295">
        <v>1</v>
      </c>
      <c r="B7" s="296"/>
      <c r="C7" s="296"/>
      <c r="D7" s="296"/>
      <c r="E7" s="296"/>
      <c r="F7" s="296"/>
      <c r="G7" s="296"/>
      <c r="H7" s="297"/>
      <c r="I7" s="298" t="s">
        <v>144</v>
      </c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299"/>
      <c r="V7" s="299"/>
      <c r="W7" s="299"/>
      <c r="X7" s="299"/>
      <c r="Y7" s="299"/>
      <c r="Z7" s="299"/>
      <c r="AA7" s="299"/>
      <c r="AB7" s="299"/>
      <c r="AC7" s="299"/>
      <c r="AD7" s="299"/>
      <c r="AE7" s="299"/>
      <c r="AF7" s="299"/>
      <c r="AG7" s="299"/>
      <c r="AH7" s="299"/>
      <c r="AI7" s="299"/>
      <c r="AJ7" s="299"/>
      <c r="AK7" s="299"/>
      <c r="AL7" s="299"/>
      <c r="AM7" s="299"/>
      <c r="AN7" s="299"/>
      <c r="AO7" s="299"/>
      <c r="AP7" s="299"/>
      <c r="AQ7" s="299"/>
      <c r="AR7" s="299"/>
      <c r="AS7" s="299"/>
      <c r="AT7" s="299"/>
      <c r="AU7" s="299"/>
      <c r="AV7" s="299"/>
      <c r="AW7" s="299"/>
      <c r="AX7" s="299"/>
      <c r="AY7" s="299"/>
      <c r="AZ7" s="299"/>
      <c r="BA7" s="299"/>
      <c r="BB7" s="299"/>
      <c r="BC7" s="299"/>
      <c r="BD7" s="299"/>
      <c r="BE7" s="299"/>
      <c r="BF7" s="299"/>
      <c r="BG7" s="299"/>
      <c r="BH7" s="299"/>
      <c r="BI7" s="299"/>
      <c r="BJ7" s="299"/>
      <c r="BK7" s="299"/>
      <c r="BL7" s="299"/>
      <c r="BM7" s="299"/>
      <c r="BN7" s="299"/>
      <c r="BO7" s="299"/>
      <c r="BP7" s="299"/>
      <c r="BQ7" s="299"/>
      <c r="BR7" s="299"/>
      <c r="BS7" s="299"/>
      <c r="BT7" s="299"/>
      <c r="BU7" s="299"/>
      <c r="BV7" s="299"/>
      <c r="BW7" s="299"/>
      <c r="BX7" s="299"/>
      <c r="BY7" s="299"/>
      <c r="BZ7" s="299"/>
      <c r="CA7" s="299"/>
      <c r="CB7" s="299"/>
      <c r="CC7" s="299"/>
      <c r="CD7" s="299"/>
      <c r="CE7" s="299"/>
      <c r="CF7" s="299"/>
      <c r="CG7" s="299"/>
      <c r="CH7" s="299"/>
      <c r="CI7" s="299"/>
      <c r="CJ7" s="299"/>
      <c r="CK7" s="299"/>
      <c r="CL7" s="299"/>
      <c r="CM7" s="299"/>
      <c r="CN7" s="300" t="s">
        <v>145</v>
      </c>
      <c r="CO7" s="301"/>
      <c r="CP7" s="301"/>
      <c r="CQ7" s="301"/>
      <c r="CR7" s="301"/>
      <c r="CS7" s="301"/>
      <c r="CT7" s="301"/>
      <c r="CU7" s="302"/>
      <c r="CV7" s="31" t="s">
        <v>46</v>
      </c>
      <c r="CW7" s="303" t="s">
        <v>46</v>
      </c>
      <c r="CX7" s="301"/>
      <c r="CY7" s="301"/>
      <c r="CZ7" s="301"/>
      <c r="DA7" s="301"/>
      <c r="DB7" s="301"/>
      <c r="DC7" s="301"/>
      <c r="DD7" s="301"/>
      <c r="DE7" s="301"/>
      <c r="DF7" s="302"/>
      <c r="DG7" s="292">
        <f>DG8+DG9+DG10+DG14</f>
        <v>6257650.220000001</v>
      </c>
      <c r="DH7" s="293"/>
      <c r="DI7" s="293"/>
      <c r="DJ7" s="293"/>
      <c r="DK7" s="293"/>
      <c r="DL7" s="293"/>
      <c r="DM7" s="293"/>
      <c r="DN7" s="293"/>
      <c r="DO7" s="293"/>
      <c r="DP7" s="293"/>
      <c r="DQ7" s="293"/>
      <c r="DR7" s="293"/>
      <c r="DS7" s="294"/>
      <c r="DT7" s="292">
        <f>DT8+DT9+DT10+DT14</f>
        <v>6615129</v>
      </c>
      <c r="DU7" s="293"/>
      <c r="DV7" s="293"/>
      <c r="DW7" s="293"/>
      <c r="DX7" s="293"/>
      <c r="DY7" s="293"/>
      <c r="DZ7" s="293"/>
      <c r="EA7" s="293"/>
      <c r="EB7" s="293"/>
      <c r="EC7" s="293"/>
      <c r="ED7" s="293"/>
      <c r="EE7" s="293"/>
      <c r="EF7" s="294"/>
      <c r="EG7" s="292">
        <f>EG8+EG9+EG10+EG14</f>
        <v>6526403</v>
      </c>
      <c r="EH7" s="293"/>
      <c r="EI7" s="293"/>
      <c r="EJ7" s="293"/>
      <c r="EK7" s="293"/>
      <c r="EL7" s="293"/>
      <c r="EM7" s="293"/>
      <c r="EN7" s="293"/>
      <c r="EO7" s="293"/>
      <c r="EP7" s="293"/>
      <c r="EQ7" s="293"/>
      <c r="ER7" s="293"/>
      <c r="ES7" s="294"/>
    </row>
    <row r="8" spans="1:149" ht="90" customHeight="1">
      <c r="A8" s="231" t="s">
        <v>146</v>
      </c>
      <c r="B8" s="232"/>
      <c r="C8" s="232"/>
      <c r="D8" s="232"/>
      <c r="E8" s="232"/>
      <c r="F8" s="232"/>
      <c r="G8" s="232"/>
      <c r="H8" s="233"/>
      <c r="I8" s="276" t="s">
        <v>147</v>
      </c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77"/>
      <c r="Y8" s="277"/>
      <c r="Z8" s="277"/>
      <c r="AA8" s="277"/>
      <c r="AB8" s="277"/>
      <c r="AC8" s="277"/>
      <c r="AD8" s="277"/>
      <c r="AE8" s="277"/>
      <c r="AF8" s="277"/>
      <c r="AG8" s="277"/>
      <c r="AH8" s="277"/>
      <c r="AI8" s="277"/>
      <c r="AJ8" s="277"/>
      <c r="AK8" s="277"/>
      <c r="AL8" s="277"/>
      <c r="AM8" s="277"/>
      <c r="AN8" s="277"/>
      <c r="AO8" s="277"/>
      <c r="AP8" s="277"/>
      <c r="AQ8" s="277"/>
      <c r="AR8" s="277"/>
      <c r="AS8" s="277"/>
      <c r="AT8" s="277"/>
      <c r="AU8" s="277"/>
      <c r="AV8" s="277"/>
      <c r="AW8" s="277"/>
      <c r="AX8" s="277"/>
      <c r="AY8" s="277"/>
      <c r="AZ8" s="277"/>
      <c r="BA8" s="277"/>
      <c r="BB8" s="277"/>
      <c r="BC8" s="277"/>
      <c r="BD8" s="277"/>
      <c r="BE8" s="277"/>
      <c r="BF8" s="277"/>
      <c r="BG8" s="277"/>
      <c r="BH8" s="277"/>
      <c r="BI8" s="277"/>
      <c r="BJ8" s="277"/>
      <c r="BK8" s="277"/>
      <c r="BL8" s="277"/>
      <c r="BM8" s="277"/>
      <c r="BN8" s="277"/>
      <c r="BO8" s="277"/>
      <c r="BP8" s="277"/>
      <c r="BQ8" s="277"/>
      <c r="BR8" s="277"/>
      <c r="BS8" s="277"/>
      <c r="BT8" s="277"/>
      <c r="BU8" s="277"/>
      <c r="BV8" s="277"/>
      <c r="BW8" s="277"/>
      <c r="BX8" s="277"/>
      <c r="BY8" s="277"/>
      <c r="BZ8" s="277"/>
      <c r="CA8" s="277"/>
      <c r="CB8" s="277"/>
      <c r="CC8" s="277"/>
      <c r="CD8" s="277"/>
      <c r="CE8" s="277"/>
      <c r="CF8" s="277"/>
      <c r="CG8" s="277"/>
      <c r="CH8" s="277"/>
      <c r="CI8" s="277"/>
      <c r="CJ8" s="277"/>
      <c r="CK8" s="277"/>
      <c r="CL8" s="277"/>
      <c r="CM8" s="277"/>
      <c r="CN8" s="235" t="s">
        <v>148</v>
      </c>
      <c r="CO8" s="236"/>
      <c r="CP8" s="236"/>
      <c r="CQ8" s="236"/>
      <c r="CR8" s="236"/>
      <c r="CS8" s="236"/>
      <c r="CT8" s="236"/>
      <c r="CU8" s="237"/>
      <c r="CV8" s="32"/>
      <c r="CW8" s="238" t="s">
        <v>46</v>
      </c>
      <c r="CX8" s="236"/>
      <c r="CY8" s="236"/>
      <c r="CZ8" s="236"/>
      <c r="DA8" s="236"/>
      <c r="DB8" s="236"/>
      <c r="DC8" s="236"/>
      <c r="DD8" s="236"/>
      <c r="DE8" s="236"/>
      <c r="DF8" s="237"/>
      <c r="DG8" s="239"/>
      <c r="DH8" s="240"/>
      <c r="DI8" s="240"/>
      <c r="DJ8" s="240"/>
      <c r="DK8" s="240"/>
      <c r="DL8" s="240"/>
      <c r="DM8" s="240"/>
      <c r="DN8" s="240"/>
      <c r="DO8" s="240"/>
      <c r="DP8" s="240"/>
      <c r="DQ8" s="240"/>
      <c r="DR8" s="240"/>
      <c r="DS8" s="241"/>
      <c r="DT8" s="239"/>
      <c r="DU8" s="240"/>
      <c r="DV8" s="240"/>
      <c r="DW8" s="240"/>
      <c r="DX8" s="240"/>
      <c r="DY8" s="240"/>
      <c r="DZ8" s="240"/>
      <c r="EA8" s="240"/>
      <c r="EB8" s="240"/>
      <c r="EC8" s="240"/>
      <c r="ED8" s="240"/>
      <c r="EE8" s="240"/>
      <c r="EF8" s="241"/>
      <c r="EG8" s="239"/>
      <c r="EH8" s="240"/>
      <c r="EI8" s="240"/>
      <c r="EJ8" s="240"/>
      <c r="EK8" s="240"/>
      <c r="EL8" s="240"/>
      <c r="EM8" s="240"/>
      <c r="EN8" s="240"/>
      <c r="EO8" s="240"/>
      <c r="EP8" s="240"/>
      <c r="EQ8" s="240"/>
      <c r="ER8" s="240"/>
      <c r="ES8" s="241"/>
    </row>
    <row r="9" spans="1:149" ht="24" customHeight="1">
      <c r="A9" s="231" t="s">
        <v>149</v>
      </c>
      <c r="B9" s="232"/>
      <c r="C9" s="232"/>
      <c r="D9" s="232"/>
      <c r="E9" s="232"/>
      <c r="F9" s="232"/>
      <c r="G9" s="232"/>
      <c r="H9" s="233"/>
      <c r="I9" s="276" t="s">
        <v>150</v>
      </c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277"/>
      <c r="X9" s="277"/>
      <c r="Y9" s="277"/>
      <c r="Z9" s="277"/>
      <c r="AA9" s="277"/>
      <c r="AB9" s="277"/>
      <c r="AC9" s="277"/>
      <c r="AD9" s="277"/>
      <c r="AE9" s="277"/>
      <c r="AF9" s="277"/>
      <c r="AG9" s="277"/>
      <c r="AH9" s="277"/>
      <c r="AI9" s="277"/>
      <c r="AJ9" s="277"/>
      <c r="AK9" s="277"/>
      <c r="AL9" s="277"/>
      <c r="AM9" s="277"/>
      <c r="AN9" s="277"/>
      <c r="AO9" s="277"/>
      <c r="AP9" s="277"/>
      <c r="AQ9" s="277"/>
      <c r="AR9" s="277"/>
      <c r="AS9" s="277"/>
      <c r="AT9" s="277"/>
      <c r="AU9" s="277"/>
      <c r="AV9" s="277"/>
      <c r="AW9" s="277"/>
      <c r="AX9" s="277"/>
      <c r="AY9" s="277"/>
      <c r="AZ9" s="277"/>
      <c r="BA9" s="277"/>
      <c r="BB9" s="277"/>
      <c r="BC9" s="277"/>
      <c r="BD9" s="277"/>
      <c r="BE9" s="277"/>
      <c r="BF9" s="277"/>
      <c r="BG9" s="277"/>
      <c r="BH9" s="277"/>
      <c r="BI9" s="277"/>
      <c r="BJ9" s="277"/>
      <c r="BK9" s="277"/>
      <c r="BL9" s="277"/>
      <c r="BM9" s="277"/>
      <c r="BN9" s="277"/>
      <c r="BO9" s="277"/>
      <c r="BP9" s="277"/>
      <c r="BQ9" s="277"/>
      <c r="BR9" s="277"/>
      <c r="BS9" s="277"/>
      <c r="BT9" s="277"/>
      <c r="BU9" s="277"/>
      <c r="BV9" s="277"/>
      <c r="BW9" s="277"/>
      <c r="BX9" s="277"/>
      <c r="BY9" s="277"/>
      <c r="BZ9" s="277"/>
      <c r="CA9" s="277"/>
      <c r="CB9" s="277"/>
      <c r="CC9" s="277"/>
      <c r="CD9" s="277"/>
      <c r="CE9" s="277"/>
      <c r="CF9" s="277"/>
      <c r="CG9" s="277"/>
      <c r="CH9" s="277"/>
      <c r="CI9" s="277"/>
      <c r="CJ9" s="277"/>
      <c r="CK9" s="277"/>
      <c r="CL9" s="277"/>
      <c r="CM9" s="277"/>
      <c r="CN9" s="235" t="s">
        <v>151</v>
      </c>
      <c r="CO9" s="236"/>
      <c r="CP9" s="236"/>
      <c r="CQ9" s="236"/>
      <c r="CR9" s="236"/>
      <c r="CS9" s="236"/>
      <c r="CT9" s="236"/>
      <c r="CU9" s="237"/>
      <c r="CV9" s="32"/>
      <c r="CW9" s="238" t="s">
        <v>46</v>
      </c>
      <c r="CX9" s="236"/>
      <c r="CY9" s="236"/>
      <c r="CZ9" s="236"/>
      <c r="DA9" s="236"/>
      <c r="DB9" s="236"/>
      <c r="DC9" s="236"/>
      <c r="DD9" s="236"/>
      <c r="DE9" s="236"/>
      <c r="DF9" s="237"/>
      <c r="DG9" s="239"/>
      <c r="DH9" s="240"/>
      <c r="DI9" s="240"/>
      <c r="DJ9" s="240"/>
      <c r="DK9" s="240"/>
      <c r="DL9" s="240"/>
      <c r="DM9" s="240"/>
      <c r="DN9" s="240"/>
      <c r="DO9" s="240"/>
      <c r="DP9" s="240"/>
      <c r="DQ9" s="240"/>
      <c r="DR9" s="240"/>
      <c r="DS9" s="241"/>
      <c r="DT9" s="239"/>
      <c r="DU9" s="240"/>
      <c r="DV9" s="240"/>
      <c r="DW9" s="240"/>
      <c r="DX9" s="240"/>
      <c r="DY9" s="240"/>
      <c r="DZ9" s="240"/>
      <c r="EA9" s="240"/>
      <c r="EB9" s="240"/>
      <c r="EC9" s="240"/>
      <c r="ED9" s="240"/>
      <c r="EE9" s="240"/>
      <c r="EF9" s="241"/>
      <c r="EG9" s="239"/>
      <c r="EH9" s="240"/>
      <c r="EI9" s="240"/>
      <c r="EJ9" s="240"/>
      <c r="EK9" s="240"/>
      <c r="EL9" s="240"/>
      <c r="EM9" s="240"/>
      <c r="EN9" s="240"/>
      <c r="EO9" s="240"/>
      <c r="EP9" s="240"/>
      <c r="EQ9" s="240"/>
      <c r="ER9" s="240"/>
      <c r="ES9" s="241"/>
    </row>
    <row r="10" spans="1:149" ht="24" customHeight="1">
      <c r="A10" s="231" t="s">
        <v>152</v>
      </c>
      <c r="B10" s="232"/>
      <c r="C10" s="232"/>
      <c r="D10" s="232"/>
      <c r="E10" s="232"/>
      <c r="F10" s="232"/>
      <c r="G10" s="232"/>
      <c r="H10" s="233"/>
      <c r="I10" s="276" t="s">
        <v>153</v>
      </c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W10" s="277"/>
      <c r="X10" s="277"/>
      <c r="Y10" s="277"/>
      <c r="Z10" s="277"/>
      <c r="AA10" s="277"/>
      <c r="AB10" s="277"/>
      <c r="AC10" s="277"/>
      <c r="AD10" s="277"/>
      <c r="AE10" s="277"/>
      <c r="AF10" s="277"/>
      <c r="AG10" s="277"/>
      <c r="AH10" s="277"/>
      <c r="AI10" s="277"/>
      <c r="AJ10" s="277"/>
      <c r="AK10" s="277"/>
      <c r="AL10" s="277"/>
      <c r="AM10" s="277"/>
      <c r="AN10" s="277"/>
      <c r="AO10" s="277"/>
      <c r="AP10" s="277"/>
      <c r="AQ10" s="277"/>
      <c r="AR10" s="277"/>
      <c r="AS10" s="277"/>
      <c r="AT10" s="277"/>
      <c r="AU10" s="277"/>
      <c r="AV10" s="277"/>
      <c r="AW10" s="277"/>
      <c r="AX10" s="277"/>
      <c r="AY10" s="277"/>
      <c r="AZ10" s="277"/>
      <c r="BA10" s="277"/>
      <c r="BB10" s="277"/>
      <c r="BC10" s="277"/>
      <c r="BD10" s="277"/>
      <c r="BE10" s="277"/>
      <c r="BF10" s="277"/>
      <c r="BG10" s="277"/>
      <c r="BH10" s="277"/>
      <c r="BI10" s="277"/>
      <c r="BJ10" s="277"/>
      <c r="BK10" s="277"/>
      <c r="BL10" s="277"/>
      <c r="BM10" s="277"/>
      <c r="BN10" s="277"/>
      <c r="BO10" s="277"/>
      <c r="BP10" s="277"/>
      <c r="BQ10" s="277"/>
      <c r="BR10" s="277"/>
      <c r="BS10" s="277"/>
      <c r="BT10" s="277"/>
      <c r="BU10" s="277"/>
      <c r="BV10" s="277"/>
      <c r="BW10" s="277"/>
      <c r="BX10" s="277"/>
      <c r="BY10" s="277"/>
      <c r="BZ10" s="277"/>
      <c r="CA10" s="277"/>
      <c r="CB10" s="277"/>
      <c r="CC10" s="277"/>
      <c r="CD10" s="277"/>
      <c r="CE10" s="277"/>
      <c r="CF10" s="277"/>
      <c r="CG10" s="277"/>
      <c r="CH10" s="277"/>
      <c r="CI10" s="277"/>
      <c r="CJ10" s="277"/>
      <c r="CK10" s="277"/>
      <c r="CL10" s="277"/>
      <c r="CM10" s="277"/>
      <c r="CN10" s="235" t="s">
        <v>154</v>
      </c>
      <c r="CO10" s="236"/>
      <c r="CP10" s="236"/>
      <c r="CQ10" s="236"/>
      <c r="CR10" s="236"/>
      <c r="CS10" s="236"/>
      <c r="CT10" s="236"/>
      <c r="CU10" s="237"/>
      <c r="CV10" s="32"/>
      <c r="CW10" s="238" t="s">
        <v>46</v>
      </c>
      <c r="CX10" s="236"/>
      <c r="CY10" s="236"/>
      <c r="CZ10" s="236"/>
      <c r="DA10" s="236"/>
      <c r="DB10" s="236"/>
      <c r="DC10" s="236"/>
      <c r="DD10" s="236"/>
      <c r="DE10" s="236"/>
      <c r="DF10" s="237"/>
      <c r="DG10" s="239"/>
      <c r="DH10" s="240"/>
      <c r="DI10" s="240"/>
      <c r="DJ10" s="240"/>
      <c r="DK10" s="240"/>
      <c r="DL10" s="240"/>
      <c r="DM10" s="240"/>
      <c r="DN10" s="240"/>
      <c r="DO10" s="240"/>
      <c r="DP10" s="240"/>
      <c r="DQ10" s="240"/>
      <c r="DR10" s="240"/>
      <c r="DS10" s="241"/>
      <c r="DT10" s="239"/>
      <c r="DU10" s="240"/>
      <c r="DV10" s="240"/>
      <c r="DW10" s="240"/>
      <c r="DX10" s="240"/>
      <c r="DY10" s="240"/>
      <c r="DZ10" s="240"/>
      <c r="EA10" s="240"/>
      <c r="EB10" s="240"/>
      <c r="EC10" s="240"/>
      <c r="ED10" s="240"/>
      <c r="EE10" s="240"/>
      <c r="EF10" s="241"/>
      <c r="EG10" s="239"/>
      <c r="EH10" s="240"/>
      <c r="EI10" s="240"/>
      <c r="EJ10" s="240"/>
      <c r="EK10" s="240"/>
      <c r="EL10" s="240"/>
      <c r="EM10" s="240"/>
      <c r="EN10" s="240"/>
      <c r="EO10" s="240"/>
      <c r="EP10" s="240"/>
      <c r="EQ10" s="240"/>
      <c r="ER10" s="240"/>
      <c r="ES10" s="241"/>
    </row>
    <row r="11" spans="1:149" ht="24" customHeight="1">
      <c r="A11" s="231" t="s">
        <v>155</v>
      </c>
      <c r="B11" s="232"/>
      <c r="C11" s="232"/>
      <c r="D11" s="232"/>
      <c r="E11" s="232"/>
      <c r="F11" s="232"/>
      <c r="G11" s="232"/>
      <c r="H11" s="233"/>
      <c r="I11" s="276" t="s">
        <v>238</v>
      </c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7"/>
      <c r="U11" s="277"/>
      <c r="V11" s="277"/>
      <c r="W11" s="277"/>
      <c r="X11" s="277"/>
      <c r="Y11" s="277"/>
      <c r="Z11" s="277"/>
      <c r="AA11" s="277"/>
      <c r="AB11" s="277"/>
      <c r="AC11" s="277"/>
      <c r="AD11" s="277"/>
      <c r="AE11" s="277"/>
      <c r="AF11" s="277"/>
      <c r="AG11" s="277"/>
      <c r="AH11" s="277"/>
      <c r="AI11" s="277"/>
      <c r="AJ11" s="277"/>
      <c r="AK11" s="277"/>
      <c r="AL11" s="277"/>
      <c r="AM11" s="277"/>
      <c r="AN11" s="277"/>
      <c r="AO11" s="277"/>
      <c r="AP11" s="277"/>
      <c r="AQ11" s="277"/>
      <c r="AR11" s="277"/>
      <c r="AS11" s="277"/>
      <c r="AT11" s="277"/>
      <c r="AU11" s="277"/>
      <c r="AV11" s="277"/>
      <c r="AW11" s="277"/>
      <c r="AX11" s="277"/>
      <c r="AY11" s="277"/>
      <c r="AZ11" s="277"/>
      <c r="BA11" s="277"/>
      <c r="BB11" s="277"/>
      <c r="BC11" s="277"/>
      <c r="BD11" s="277"/>
      <c r="BE11" s="277"/>
      <c r="BF11" s="277"/>
      <c r="BG11" s="277"/>
      <c r="BH11" s="277"/>
      <c r="BI11" s="277"/>
      <c r="BJ11" s="277"/>
      <c r="BK11" s="277"/>
      <c r="BL11" s="277"/>
      <c r="BM11" s="277"/>
      <c r="BN11" s="277"/>
      <c r="BO11" s="277"/>
      <c r="BP11" s="277"/>
      <c r="BQ11" s="277"/>
      <c r="BR11" s="277"/>
      <c r="BS11" s="277"/>
      <c r="BT11" s="277"/>
      <c r="BU11" s="277"/>
      <c r="BV11" s="277"/>
      <c r="BW11" s="277"/>
      <c r="BX11" s="277"/>
      <c r="BY11" s="277"/>
      <c r="BZ11" s="277"/>
      <c r="CA11" s="277"/>
      <c r="CB11" s="277"/>
      <c r="CC11" s="277"/>
      <c r="CD11" s="277"/>
      <c r="CE11" s="277"/>
      <c r="CF11" s="277"/>
      <c r="CG11" s="277"/>
      <c r="CH11" s="277"/>
      <c r="CI11" s="277"/>
      <c r="CJ11" s="277"/>
      <c r="CK11" s="277"/>
      <c r="CL11" s="277"/>
      <c r="CM11" s="277"/>
      <c r="CN11" s="235" t="s">
        <v>156</v>
      </c>
      <c r="CO11" s="236"/>
      <c r="CP11" s="236"/>
      <c r="CQ11" s="236"/>
      <c r="CR11" s="236"/>
      <c r="CS11" s="236"/>
      <c r="CT11" s="236"/>
      <c r="CU11" s="237"/>
      <c r="CV11" s="32"/>
      <c r="CW11" s="238" t="s">
        <v>46</v>
      </c>
      <c r="CX11" s="236"/>
      <c r="CY11" s="236"/>
      <c r="CZ11" s="236"/>
      <c r="DA11" s="236"/>
      <c r="DB11" s="236"/>
      <c r="DC11" s="236"/>
      <c r="DD11" s="236"/>
      <c r="DE11" s="236"/>
      <c r="DF11" s="237"/>
      <c r="DG11" s="239"/>
      <c r="DH11" s="240"/>
      <c r="DI11" s="240"/>
      <c r="DJ11" s="240"/>
      <c r="DK11" s="240"/>
      <c r="DL11" s="240"/>
      <c r="DM11" s="240"/>
      <c r="DN11" s="240"/>
      <c r="DO11" s="240"/>
      <c r="DP11" s="240"/>
      <c r="DQ11" s="240"/>
      <c r="DR11" s="240"/>
      <c r="DS11" s="241"/>
      <c r="DT11" s="239"/>
      <c r="DU11" s="240"/>
      <c r="DV11" s="240"/>
      <c r="DW11" s="240"/>
      <c r="DX11" s="240"/>
      <c r="DY11" s="240"/>
      <c r="DZ11" s="240"/>
      <c r="EA11" s="240"/>
      <c r="EB11" s="240"/>
      <c r="EC11" s="240"/>
      <c r="ED11" s="240"/>
      <c r="EE11" s="240"/>
      <c r="EF11" s="241"/>
      <c r="EG11" s="239"/>
      <c r="EH11" s="240"/>
      <c r="EI11" s="240"/>
      <c r="EJ11" s="240"/>
      <c r="EK11" s="240"/>
      <c r="EL11" s="240"/>
      <c r="EM11" s="240"/>
      <c r="EN11" s="240"/>
      <c r="EO11" s="240"/>
      <c r="EP11" s="240"/>
      <c r="EQ11" s="240"/>
      <c r="ER11" s="240"/>
      <c r="ES11" s="241"/>
    </row>
    <row r="12" spans="1:149" ht="16.5" customHeight="1">
      <c r="A12" s="231"/>
      <c r="B12" s="232"/>
      <c r="C12" s="232"/>
      <c r="D12" s="232"/>
      <c r="E12" s="232"/>
      <c r="F12" s="232"/>
      <c r="G12" s="232"/>
      <c r="H12" s="233"/>
      <c r="I12" s="276" t="s">
        <v>239</v>
      </c>
      <c r="J12" s="277"/>
      <c r="K12" s="277"/>
      <c r="L12" s="277"/>
      <c r="M12" s="277"/>
      <c r="N12" s="277"/>
      <c r="O12" s="277"/>
      <c r="P12" s="277"/>
      <c r="Q12" s="277"/>
      <c r="R12" s="277"/>
      <c r="S12" s="277"/>
      <c r="T12" s="277"/>
      <c r="U12" s="277"/>
      <c r="V12" s="277"/>
      <c r="W12" s="277"/>
      <c r="X12" s="277"/>
      <c r="Y12" s="277"/>
      <c r="Z12" s="277"/>
      <c r="AA12" s="277"/>
      <c r="AB12" s="277"/>
      <c r="AC12" s="277"/>
      <c r="AD12" s="277"/>
      <c r="AE12" s="277"/>
      <c r="AF12" s="277"/>
      <c r="AG12" s="277"/>
      <c r="AH12" s="277"/>
      <c r="AI12" s="277"/>
      <c r="AJ12" s="277"/>
      <c r="AK12" s="277"/>
      <c r="AL12" s="277"/>
      <c r="AM12" s="277"/>
      <c r="AN12" s="277"/>
      <c r="AO12" s="277"/>
      <c r="AP12" s="277"/>
      <c r="AQ12" s="277"/>
      <c r="AR12" s="277"/>
      <c r="AS12" s="277"/>
      <c r="AT12" s="277"/>
      <c r="AU12" s="277"/>
      <c r="AV12" s="277"/>
      <c r="AW12" s="277"/>
      <c r="AX12" s="277"/>
      <c r="AY12" s="277"/>
      <c r="AZ12" s="277"/>
      <c r="BA12" s="277"/>
      <c r="BB12" s="277"/>
      <c r="BC12" s="277"/>
      <c r="BD12" s="277"/>
      <c r="BE12" s="277"/>
      <c r="BF12" s="277"/>
      <c r="BG12" s="277"/>
      <c r="BH12" s="277"/>
      <c r="BI12" s="277"/>
      <c r="BJ12" s="277"/>
      <c r="BK12" s="277"/>
      <c r="BL12" s="277"/>
      <c r="BM12" s="277"/>
      <c r="BN12" s="277"/>
      <c r="BO12" s="277"/>
      <c r="BP12" s="277"/>
      <c r="BQ12" s="277"/>
      <c r="BR12" s="277"/>
      <c r="BS12" s="277"/>
      <c r="BT12" s="277"/>
      <c r="BU12" s="277"/>
      <c r="BV12" s="277"/>
      <c r="BW12" s="277"/>
      <c r="BX12" s="277"/>
      <c r="BY12" s="277"/>
      <c r="BZ12" s="277"/>
      <c r="CA12" s="277"/>
      <c r="CB12" s="277"/>
      <c r="CC12" s="277"/>
      <c r="CD12" s="277"/>
      <c r="CE12" s="277"/>
      <c r="CF12" s="277"/>
      <c r="CG12" s="277"/>
      <c r="CH12" s="277"/>
      <c r="CI12" s="277"/>
      <c r="CJ12" s="277"/>
      <c r="CK12" s="277"/>
      <c r="CL12" s="277"/>
      <c r="CM12" s="277"/>
      <c r="CN12" s="235" t="s">
        <v>240</v>
      </c>
      <c r="CO12" s="236"/>
      <c r="CP12" s="236"/>
      <c r="CQ12" s="236"/>
      <c r="CR12" s="236"/>
      <c r="CS12" s="236"/>
      <c r="CT12" s="236"/>
      <c r="CU12" s="237"/>
      <c r="CV12" s="32"/>
      <c r="CW12" s="238" t="s">
        <v>46</v>
      </c>
      <c r="CX12" s="236"/>
      <c r="CY12" s="236"/>
      <c r="CZ12" s="236"/>
      <c r="DA12" s="236"/>
      <c r="DB12" s="236"/>
      <c r="DC12" s="236"/>
      <c r="DD12" s="236"/>
      <c r="DE12" s="236"/>
      <c r="DF12" s="237"/>
      <c r="DG12" s="239"/>
      <c r="DH12" s="240"/>
      <c r="DI12" s="240"/>
      <c r="DJ12" s="240"/>
      <c r="DK12" s="240"/>
      <c r="DL12" s="240"/>
      <c r="DM12" s="240"/>
      <c r="DN12" s="240"/>
      <c r="DO12" s="240"/>
      <c r="DP12" s="240"/>
      <c r="DQ12" s="240"/>
      <c r="DR12" s="240"/>
      <c r="DS12" s="241"/>
      <c r="DT12" s="239"/>
      <c r="DU12" s="240"/>
      <c r="DV12" s="240"/>
      <c r="DW12" s="240"/>
      <c r="DX12" s="240"/>
      <c r="DY12" s="240"/>
      <c r="DZ12" s="240"/>
      <c r="EA12" s="240"/>
      <c r="EB12" s="240"/>
      <c r="EC12" s="240"/>
      <c r="ED12" s="240"/>
      <c r="EE12" s="240"/>
      <c r="EF12" s="241"/>
      <c r="EG12" s="239"/>
      <c r="EH12" s="240"/>
      <c r="EI12" s="240"/>
      <c r="EJ12" s="240"/>
      <c r="EK12" s="240"/>
      <c r="EL12" s="240"/>
      <c r="EM12" s="240"/>
      <c r="EN12" s="240"/>
      <c r="EO12" s="240"/>
      <c r="EP12" s="240"/>
      <c r="EQ12" s="240"/>
      <c r="ER12" s="240"/>
      <c r="ES12" s="241"/>
    </row>
    <row r="13" spans="1:149" ht="14.25" customHeight="1">
      <c r="A13" s="231" t="s">
        <v>157</v>
      </c>
      <c r="B13" s="232"/>
      <c r="C13" s="232"/>
      <c r="D13" s="232"/>
      <c r="E13" s="232"/>
      <c r="F13" s="232"/>
      <c r="G13" s="232"/>
      <c r="H13" s="233"/>
      <c r="I13" s="276" t="s">
        <v>167</v>
      </c>
      <c r="J13" s="277"/>
      <c r="K13" s="277"/>
      <c r="L13" s="277"/>
      <c r="M13" s="277"/>
      <c r="N13" s="277"/>
      <c r="O13" s="277"/>
      <c r="P13" s="277"/>
      <c r="Q13" s="277"/>
      <c r="R13" s="277"/>
      <c r="S13" s="277"/>
      <c r="T13" s="277"/>
      <c r="U13" s="277"/>
      <c r="V13" s="277"/>
      <c r="W13" s="277"/>
      <c r="X13" s="277"/>
      <c r="Y13" s="277"/>
      <c r="Z13" s="277"/>
      <c r="AA13" s="277"/>
      <c r="AB13" s="277"/>
      <c r="AC13" s="277"/>
      <c r="AD13" s="277"/>
      <c r="AE13" s="277"/>
      <c r="AF13" s="277"/>
      <c r="AG13" s="277"/>
      <c r="AH13" s="277"/>
      <c r="AI13" s="277"/>
      <c r="AJ13" s="277"/>
      <c r="AK13" s="277"/>
      <c r="AL13" s="277"/>
      <c r="AM13" s="277"/>
      <c r="AN13" s="277"/>
      <c r="AO13" s="277"/>
      <c r="AP13" s="277"/>
      <c r="AQ13" s="277"/>
      <c r="AR13" s="277"/>
      <c r="AS13" s="277"/>
      <c r="AT13" s="277"/>
      <c r="AU13" s="277"/>
      <c r="AV13" s="277"/>
      <c r="AW13" s="277"/>
      <c r="AX13" s="277"/>
      <c r="AY13" s="277"/>
      <c r="AZ13" s="277"/>
      <c r="BA13" s="277"/>
      <c r="BB13" s="277"/>
      <c r="BC13" s="277"/>
      <c r="BD13" s="277"/>
      <c r="BE13" s="277"/>
      <c r="BF13" s="277"/>
      <c r="BG13" s="277"/>
      <c r="BH13" s="277"/>
      <c r="BI13" s="277"/>
      <c r="BJ13" s="277"/>
      <c r="BK13" s="277"/>
      <c r="BL13" s="277"/>
      <c r="BM13" s="277"/>
      <c r="BN13" s="277"/>
      <c r="BO13" s="277"/>
      <c r="BP13" s="277"/>
      <c r="BQ13" s="277"/>
      <c r="BR13" s="277"/>
      <c r="BS13" s="277"/>
      <c r="BT13" s="277"/>
      <c r="BU13" s="277"/>
      <c r="BV13" s="277"/>
      <c r="BW13" s="277"/>
      <c r="BX13" s="277"/>
      <c r="BY13" s="277"/>
      <c r="BZ13" s="277"/>
      <c r="CA13" s="277"/>
      <c r="CB13" s="277"/>
      <c r="CC13" s="277"/>
      <c r="CD13" s="277"/>
      <c r="CE13" s="277"/>
      <c r="CF13" s="277"/>
      <c r="CG13" s="277"/>
      <c r="CH13" s="277"/>
      <c r="CI13" s="277"/>
      <c r="CJ13" s="277"/>
      <c r="CK13" s="277"/>
      <c r="CL13" s="277"/>
      <c r="CM13" s="277"/>
      <c r="CN13" s="235" t="s">
        <v>241</v>
      </c>
      <c r="CO13" s="236"/>
      <c r="CP13" s="236"/>
      <c r="CQ13" s="236"/>
      <c r="CR13" s="236"/>
      <c r="CS13" s="236"/>
      <c r="CT13" s="236"/>
      <c r="CU13" s="237"/>
      <c r="CV13" s="32"/>
      <c r="CW13" s="238" t="s">
        <v>46</v>
      </c>
      <c r="CX13" s="236"/>
      <c r="CY13" s="236"/>
      <c r="CZ13" s="236"/>
      <c r="DA13" s="236"/>
      <c r="DB13" s="236"/>
      <c r="DC13" s="236"/>
      <c r="DD13" s="236"/>
      <c r="DE13" s="236"/>
      <c r="DF13" s="237"/>
      <c r="DG13" s="239"/>
      <c r="DH13" s="240"/>
      <c r="DI13" s="240"/>
      <c r="DJ13" s="240"/>
      <c r="DK13" s="240"/>
      <c r="DL13" s="240"/>
      <c r="DM13" s="240"/>
      <c r="DN13" s="240"/>
      <c r="DO13" s="240"/>
      <c r="DP13" s="240"/>
      <c r="DQ13" s="240"/>
      <c r="DR13" s="240"/>
      <c r="DS13" s="241"/>
      <c r="DT13" s="239"/>
      <c r="DU13" s="240"/>
      <c r="DV13" s="240"/>
      <c r="DW13" s="240"/>
      <c r="DX13" s="240"/>
      <c r="DY13" s="240"/>
      <c r="DZ13" s="240"/>
      <c r="EA13" s="240"/>
      <c r="EB13" s="240"/>
      <c r="EC13" s="240"/>
      <c r="ED13" s="240"/>
      <c r="EE13" s="240"/>
      <c r="EF13" s="241"/>
      <c r="EG13" s="239"/>
      <c r="EH13" s="240"/>
      <c r="EI13" s="240"/>
      <c r="EJ13" s="240"/>
      <c r="EK13" s="240"/>
      <c r="EL13" s="240"/>
      <c r="EM13" s="240"/>
      <c r="EN13" s="240"/>
      <c r="EO13" s="240"/>
      <c r="EP13" s="240"/>
      <c r="EQ13" s="240"/>
      <c r="ER13" s="240"/>
      <c r="ES13" s="241"/>
    </row>
    <row r="14" spans="1:149" ht="24" customHeight="1">
      <c r="A14" s="262" t="s">
        <v>158</v>
      </c>
      <c r="B14" s="263"/>
      <c r="C14" s="263"/>
      <c r="D14" s="263"/>
      <c r="E14" s="263"/>
      <c r="F14" s="263"/>
      <c r="G14" s="263"/>
      <c r="H14" s="264"/>
      <c r="I14" s="290" t="s">
        <v>153</v>
      </c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1"/>
      <c r="AA14" s="291"/>
      <c r="AB14" s="291"/>
      <c r="AC14" s="291"/>
      <c r="AD14" s="291"/>
      <c r="AE14" s="291"/>
      <c r="AF14" s="291"/>
      <c r="AG14" s="291"/>
      <c r="AH14" s="291"/>
      <c r="AI14" s="291"/>
      <c r="AJ14" s="291"/>
      <c r="AK14" s="291"/>
      <c r="AL14" s="291"/>
      <c r="AM14" s="291"/>
      <c r="AN14" s="291"/>
      <c r="AO14" s="291"/>
      <c r="AP14" s="291"/>
      <c r="AQ14" s="291"/>
      <c r="AR14" s="291"/>
      <c r="AS14" s="291"/>
      <c r="AT14" s="291"/>
      <c r="AU14" s="291"/>
      <c r="AV14" s="291"/>
      <c r="AW14" s="291"/>
      <c r="AX14" s="291"/>
      <c r="AY14" s="291"/>
      <c r="AZ14" s="291"/>
      <c r="BA14" s="291"/>
      <c r="BB14" s="291"/>
      <c r="BC14" s="291"/>
      <c r="BD14" s="291"/>
      <c r="BE14" s="291"/>
      <c r="BF14" s="291"/>
      <c r="BG14" s="291"/>
      <c r="BH14" s="291"/>
      <c r="BI14" s="291"/>
      <c r="BJ14" s="291"/>
      <c r="BK14" s="291"/>
      <c r="BL14" s="291"/>
      <c r="BM14" s="291"/>
      <c r="BN14" s="291"/>
      <c r="BO14" s="291"/>
      <c r="BP14" s="291"/>
      <c r="BQ14" s="291"/>
      <c r="BR14" s="291"/>
      <c r="BS14" s="291"/>
      <c r="BT14" s="291"/>
      <c r="BU14" s="291"/>
      <c r="BV14" s="291"/>
      <c r="BW14" s="291"/>
      <c r="BX14" s="291"/>
      <c r="BY14" s="291"/>
      <c r="BZ14" s="291"/>
      <c r="CA14" s="291"/>
      <c r="CB14" s="291"/>
      <c r="CC14" s="291"/>
      <c r="CD14" s="291"/>
      <c r="CE14" s="291"/>
      <c r="CF14" s="291"/>
      <c r="CG14" s="291"/>
      <c r="CH14" s="291"/>
      <c r="CI14" s="291"/>
      <c r="CJ14" s="291"/>
      <c r="CK14" s="291"/>
      <c r="CL14" s="291"/>
      <c r="CM14" s="291"/>
      <c r="CN14" s="267" t="s">
        <v>159</v>
      </c>
      <c r="CO14" s="268"/>
      <c r="CP14" s="268"/>
      <c r="CQ14" s="268"/>
      <c r="CR14" s="268"/>
      <c r="CS14" s="268"/>
      <c r="CT14" s="268"/>
      <c r="CU14" s="269"/>
      <c r="CV14" s="33" t="s">
        <v>46</v>
      </c>
      <c r="CW14" s="270" t="s">
        <v>46</v>
      </c>
      <c r="CX14" s="268"/>
      <c r="CY14" s="268"/>
      <c r="CZ14" s="268"/>
      <c r="DA14" s="268"/>
      <c r="DB14" s="268"/>
      <c r="DC14" s="268"/>
      <c r="DD14" s="268"/>
      <c r="DE14" s="268"/>
      <c r="DF14" s="269"/>
      <c r="DG14" s="271">
        <f>DG15+DG18+DG22+DG24</f>
        <v>6257650.220000001</v>
      </c>
      <c r="DH14" s="272"/>
      <c r="DI14" s="272"/>
      <c r="DJ14" s="272"/>
      <c r="DK14" s="272"/>
      <c r="DL14" s="272"/>
      <c r="DM14" s="272"/>
      <c r="DN14" s="272"/>
      <c r="DO14" s="272"/>
      <c r="DP14" s="272"/>
      <c r="DQ14" s="272"/>
      <c r="DR14" s="272"/>
      <c r="DS14" s="273"/>
      <c r="DT14" s="271">
        <f>DT15+DT18+DT22+DT24</f>
        <v>6615129</v>
      </c>
      <c r="DU14" s="272"/>
      <c r="DV14" s="272"/>
      <c r="DW14" s="272"/>
      <c r="DX14" s="272"/>
      <c r="DY14" s="272"/>
      <c r="DZ14" s="272"/>
      <c r="EA14" s="272"/>
      <c r="EB14" s="272"/>
      <c r="EC14" s="272"/>
      <c r="ED14" s="272"/>
      <c r="EE14" s="272"/>
      <c r="EF14" s="273"/>
      <c r="EG14" s="271">
        <f>EG15+EG18+EG22+EG24</f>
        <v>6526403</v>
      </c>
      <c r="EH14" s="272"/>
      <c r="EI14" s="272"/>
      <c r="EJ14" s="272"/>
      <c r="EK14" s="272"/>
      <c r="EL14" s="272"/>
      <c r="EM14" s="272"/>
      <c r="EN14" s="272"/>
      <c r="EO14" s="272"/>
      <c r="EP14" s="272"/>
      <c r="EQ14" s="272"/>
      <c r="ER14" s="272"/>
      <c r="ES14" s="273"/>
    </row>
    <row r="15" spans="1:183" ht="34.5" customHeight="1">
      <c r="A15" s="231" t="s">
        <v>160</v>
      </c>
      <c r="B15" s="232"/>
      <c r="C15" s="232"/>
      <c r="D15" s="232"/>
      <c r="E15" s="232"/>
      <c r="F15" s="232"/>
      <c r="G15" s="232"/>
      <c r="H15" s="233"/>
      <c r="I15" s="284" t="s">
        <v>161</v>
      </c>
      <c r="J15" s="285"/>
      <c r="K15" s="285"/>
      <c r="L15" s="285"/>
      <c r="M15" s="285"/>
      <c r="N15" s="285"/>
      <c r="O15" s="285"/>
      <c r="P15" s="285"/>
      <c r="Q15" s="285"/>
      <c r="R15" s="285"/>
      <c r="S15" s="285"/>
      <c r="T15" s="285"/>
      <c r="U15" s="285"/>
      <c r="V15" s="285"/>
      <c r="W15" s="285"/>
      <c r="X15" s="285"/>
      <c r="Y15" s="285"/>
      <c r="Z15" s="285"/>
      <c r="AA15" s="285"/>
      <c r="AB15" s="285"/>
      <c r="AC15" s="285"/>
      <c r="AD15" s="285"/>
      <c r="AE15" s="285"/>
      <c r="AF15" s="285"/>
      <c r="AG15" s="285"/>
      <c r="AH15" s="285"/>
      <c r="AI15" s="285"/>
      <c r="AJ15" s="285"/>
      <c r="AK15" s="285"/>
      <c r="AL15" s="285"/>
      <c r="AM15" s="285"/>
      <c r="AN15" s="285"/>
      <c r="AO15" s="285"/>
      <c r="AP15" s="285"/>
      <c r="AQ15" s="285"/>
      <c r="AR15" s="285"/>
      <c r="AS15" s="285"/>
      <c r="AT15" s="285"/>
      <c r="AU15" s="285"/>
      <c r="AV15" s="285"/>
      <c r="AW15" s="285"/>
      <c r="AX15" s="285"/>
      <c r="AY15" s="285"/>
      <c r="AZ15" s="285"/>
      <c r="BA15" s="285"/>
      <c r="BB15" s="285"/>
      <c r="BC15" s="285"/>
      <c r="BD15" s="285"/>
      <c r="BE15" s="285"/>
      <c r="BF15" s="285"/>
      <c r="BG15" s="285"/>
      <c r="BH15" s="285"/>
      <c r="BI15" s="285"/>
      <c r="BJ15" s="285"/>
      <c r="BK15" s="285"/>
      <c r="BL15" s="285"/>
      <c r="BM15" s="285"/>
      <c r="BN15" s="285"/>
      <c r="BO15" s="285"/>
      <c r="BP15" s="285"/>
      <c r="BQ15" s="285"/>
      <c r="BR15" s="285"/>
      <c r="BS15" s="285"/>
      <c r="BT15" s="285"/>
      <c r="BU15" s="285"/>
      <c r="BV15" s="285"/>
      <c r="BW15" s="285"/>
      <c r="BX15" s="285"/>
      <c r="BY15" s="285"/>
      <c r="BZ15" s="285"/>
      <c r="CA15" s="285"/>
      <c r="CB15" s="285"/>
      <c r="CC15" s="285"/>
      <c r="CD15" s="285"/>
      <c r="CE15" s="285"/>
      <c r="CF15" s="285"/>
      <c r="CG15" s="285"/>
      <c r="CH15" s="285"/>
      <c r="CI15" s="285"/>
      <c r="CJ15" s="285"/>
      <c r="CK15" s="285"/>
      <c r="CL15" s="285"/>
      <c r="CM15" s="285"/>
      <c r="CN15" s="235" t="s">
        <v>162</v>
      </c>
      <c r="CO15" s="236"/>
      <c r="CP15" s="236"/>
      <c r="CQ15" s="236"/>
      <c r="CR15" s="236"/>
      <c r="CS15" s="236"/>
      <c r="CT15" s="236"/>
      <c r="CU15" s="237"/>
      <c r="CV15" s="32"/>
      <c r="CW15" s="238" t="s">
        <v>46</v>
      </c>
      <c r="CX15" s="236"/>
      <c r="CY15" s="236"/>
      <c r="CZ15" s="236"/>
      <c r="DA15" s="236"/>
      <c r="DB15" s="236"/>
      <c r="DC15" s="236"/>
      <c r="DD15" s="236"/>
      <c r="DE15" s="236"/>
      <c r="DF15" s="237"/>
      <c r="DG15" s="239">
        <f>DG16+DG17</f>
        <v>2560000</v>
      </c>
      <c r="DH15" s="240"/>
      <c r="DI15" s="240"/>
      <c r="DJ15" s="240"/>
      <c r="DK15" s="240"/>
      <c r="DL15" s="240"/>
      <c r="DM15" s="240"/>
      <c r="DN15" s="240"/>
      <c r="DO15" s="240"/>
      <c r="DP15" s="240"/>
      <c r="DQ15" s="240"/>
      <c r="DR15" s="240"/>
      <c r="DS15" s="241"/>
      <c r="DT15" s="239">
        <f>DT16+DT17</f>
        <v>3054979</v>
      </c>
      <c r="DU15" s="240"/>
      <c r="DV15" s="240"/>
      <c r="DW15" s="240"/>
      <c r="DX15" s="240"/>
      <c r="DY15" s="240"/>
      <c r="DZ15" s="240"/>
      <c r="EA15" s="240"/>
      <c r="EB15" s="240"/>
      <c r="EC15" s="240"/>
      <c r="ED15" s="240"/>
      <c r="EE15" s="240"/>
      <c r="EF15" s="241"/>
      <c r="EG15" s="239">
        <f>EG16+EG17</f>
        <v>2966253</v>
      </c>
      <c r="EH15" s="240"/>
      <c r="EI15" s="240"/>
      <c r="EJ15" s="240"/>
      <c r="EK15" s="240"/>
      <c r="EL15" s="240"/>
      <c r="EM15" s="240"/>
      <c r="EN15" s="240"/>
      <c r="EO15" s="240"/>
      <c r="EP15" s="240"/>
      <c r="EQ15" s="240"/>
      <c r="ER15" s="240"/>
      <c r="ES15" s="241"/>
      <c r="GA15" s="3"/>
    </row>
    <row r="16" spans="1:159" ht="24" customHeight="1">
      <c r="A16" s="231" t="s">
        <v>163</v>
      </c>
      <c r="B16" s="232"/>
      <c r="C16" s="232"/>
      <c r="D16" s="232"/>
      <c r="E16" s="232"/>
      <c r="F16" s="232"/>
      <c r="G16" s="232"/>
      <c r="H16" s="233"/>
      <c r="I16" s="256" t="s">
        <v>164</v>
      </c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7"/>
      <c r="AC16" s="257"/>
      <c r="AD16" s="257"/>
      <c r="AE16" s="257"/>
      <c r="AF16" s="257"/>
      <c r="AG16" s="257"/>
      <c r="AH16" s="257"/>
      <c r="AI16" s="257"/>
      <c r="AJ16" s="257"/>
      <c r="AK16" s="257"/>
      <c r="AL16" s="257"/>
      <c r="AM16" s="257"/>
      <c r="AN16" s="257"/>
      <c r="AO16" s="257"/>
      <c r="AP16" s="257"/>
      <c r="AQ16" s="257"/>
      <c r="AR16" s="257"/>
      <c r="AS16" s="257"/>
      <c r="AT16" s="257"/>
      <c r="AU16" s="257"/>
      <c r="AV16" s="257"/>
      <c r="AW16" s="257"/>
      <c r="AX16" s="257"/>
      <c r="AY16" s="257"/>
      <c r="AZ16" s="257"/>
      <c r="BA16" s="257"/>
      <c r="BB16" s="257"/>
      <c r="BC16" s="257"/>
      <c r="BD16" s="257"/>
      <c r="BE16" s="257"/>
      <c r="BF16" s="257"/>
      <c r="BG16" s="257"/>
      <c r="BH16" s="257"/>
      <c r="BI16" s="257"/>
      <c r="BJ16" s="257"/>
      <c r="BK16" s="257"/>
      <c r="BL16" s="257"/>
      <c r="BM16" s="257"/>
      <c r="BN16" s="257"/>
      <c r="BO16" s="257"/>
      <c r="BP16" s="257"/>
      <c r="BQ16" s="257"/>
      <c r="BR16" s="257"/>
      <c r="BS16" s="257"/>
      <c r="BT16" s="257"/>
      <c r="BU16" s="257"/>
      <c r="BV16" s="257"/>
      <c r="BW16" s="257"/>
      <c r="BX16" s="257"/>
      <c r="BY16" s="257"/>
      <c r="BZ16" s="257"/>
      <c r="CA16" s="257"/>
      <c r="CB16" s="257"/>
      <c r="CC16" s="257"/>
      <c r="CD16" s="257"/>
      <c r="CE16" s="257"/>
      <c r="CF16" s="257"/>
      <c r="CG16" s="257"/>
      <c r="CH16" s="257"/>
      <c r="CI16" s="257"/>
      <c r="CJ16" s="257"/>
      <c r="CK16" s="257"/>
      <c r="CL16" s="257"/>
      <c r="CM16" s="257"/>
      <c r="CN16" s="235" t="s">
        <v>165</v>
      </c>
      <c r="CO16" s="236"/>
      <c r="CP16" s="236"/>
      <c r="CQ16" s="236"/>
      <c r="CR16" s="236"/>
      <c r="CS16" s="236"/>
      <c r="CT16" s="236"/>
      <c r="CU16" s="237"/>
      <c r="CV16" s="32" t="s">
        <v>252</v>
      </c>
      <c r="CW16" s="238" t="s">
        <v>46</v>
      </c>
      <c r="CX16" s="236"/>
      <c r="CY16" s="236"/>
      <c r="CZ16" s="236"/>
      <c r="DA16" s="236"/>
      <c r="DB16" s="236"/>
      <c r="DC16" s="236"/>
      <c r="DD16" s="236"/>
      <c r="DE16" s="236"/>
      <c r="DF16" s="237"/>
      <c r="DG16" s="239">
        <f>2629345-25545-51871.97-27928.03+31000-10000+15000</f>
        <v>2560000</v>
      </c>
      <c r="DH16" s="240"/>
      <c r="DI16" s="240"/>
      <c r="DJ16" s="240"/>
      <c r="DK16" s="240"/>
      <c r="DL16" s="240"/>
      <c r="DM16" s="240"/>
      <c r="DN16" s="240"/>
      <c r="DO16" s="240"/>
      <c r="DP16" s="240"/>
      <c r="DQ16" s="240"/>
      <c r="DR16" s="240"/>
      <c r="DS16" s="241"/>
      <c r="DT16" s="239">
        <f>3000579+54400</f>
        <v>3054979</v>
      </c>
      <c r="DU16" s="240"/>
      <c r="DV16" s="240"/>
      <c r="DW16" s="240"/>
      <c r="DX16" s="240"/>
      <c r="DY16" s="240"/>
      <c r="DZ16" s="240"/>
      <c r="EA16" s="240"/>
      <c r="EB16" s="240"/>
      <c r="EC16" s="240"/>
      <c r="ED16" s="240"/>
      <c r="EE16" s="240"/>
      <c r="EF16" s="241"/>
      <c r="EG16" s="239">
        <f>2916253+50000</f>
        <v>2966253</v>
      </c>
      <c r="EH16" s="240"/>
      <c r="EI16" s="240"/>
      <c r="EJ16" s="240"/>
      <c r="EK16" s="240"/>
      <c r="EL16" s="240"/>
      <c r="EM16" s="240"/>
      <c r="EN16" s="240"/>
      <c r="EO16" s="240"/>
      <c r="EP16" s="240"/>
      <c r="EQ16" s="240"/>
      <c r="ER16" s="240"/>
      <c r="ES16" s="241"/>
      <c r="ET16" s="288"/>
      <c r="EU16" s="289"/>
      <c r="EV16" s="289"/>
      <c r="EW16" s="289"/>
      <c r="EX16" s="289"/>
      <c r="EY16" s="289"/>
      <c r="EZ16" s="289"/>
      <c r="FA16" s="289"/>
      <c r="FB16" s="287">
        <v>4</v>
      </c>
      <c r="FC16" s="287"/>
    </row>
    <row r="17" spans="1:157" ht="12.75" customHeight="1">
      <c r="A17" s="231" t="s">
        <v>166</v>
      </c>
      <c r="B17" s="232"/>
      <c r="C17" s="232"/>
      <c r="D17" s="232"/>
      <c r="E17" s="232"/>
      <c r="F17" s="232"/>
      <c r="G17" s="232"/>
      <c r="H17" s="233"/>
      <c r="I17" s="256" t="s">
        <v>167</v>
      </c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257"/>
      <c r="Z17" s="257"/>
      <c r="AA17" s="257"/>
      <c r="AB17" s="257"/>
      <c r="AC17" s="257"/>
      <c r="AD17" s="257"/>
      <c r="AE17" s="257"/>
      <c r="AF17" s="257"/>
      <c r="AG17" s="257"/>
      <c r="AH17" s="257"/>
      <c r="AI17" s="257"/>
      <c r="AJ17" s="257"/>
      <c r="AK17" s="257"/>
      <c r="AL17" s="257"/>
      <c r="AM17" s="257"/>
      <c r="AN17" s="257"/>
      <c r="AO17" s="257"/>
      <c r="AP17" s="257"/>
      <c r="AQ17" s="257"/>
      <c r="AR17" s="257"/>
      <c r="AS17" s="257"/>
      <c r="AT17" s="257"/>
      <c r="AU17" s="257"/>
      <c r="AV17" s="257"/>
      <c r="AW17" s="257"/>
      <c r="AX17" s="257"/>
      <c r="AY17" s="257"/>
      <c r="AZ17" s="257"/>
      <c r="BA17" s="257"/>
      <c r="BB17" s="257"/>
      <c r="BC17" s="257"/>
      <c r="BD17" s="257"/>
      <c r="BE17" s="257"/>
      <c r="BF17" s="257"/>
      <c r="BG17" s="257"/>
      <c r="BH17" s="257"/>
      <c r="BI17" s="257"/>
      <c r="BJ17" s="257"/>
      <c r="BK17" s="257"/>
      <c r="BL17" s="257"/>
      <c r="BM17" s="257"/>
      <c r="BN17" s="257"/>
      <c r="BO17" s="257"/>
      <c r="BP17" s="257"/>
      <c r="BQ17" s="257"/>
      <c r="BR17" s="257"/>
      <c r="BS17" s="257"/>
      <c r="BT17" s="257"/>
      <c r="BU17" s="257"/>
      <c r="BV17" s="257"/>
      <c r="BW17" s="257"/>
      <c r="BX17" s="257"/>
      <c r="BY17" s="257"/>
      <c r="BZ17" s="257"/>
      <c r="CA17" s="257"/>
      <c r="CB17" s="257"/>
      <c r="CC17" s="257"/>
      <c r="CD17" s="257"/>
      <c r="CE17" s="257"/>
      <c r="CF17" s="257"/>
      <c r="CG17" s="257"/>
      <c r="CH17" s="257"/>
      <c r="CI17" s="257"/>
      <c r="CJ17" s="257"/>
      <c r="CK17" s="257"/>
      <c r="CL17" s="257"/>
      <c r="CM17" s="257"/>
      <c r="CN17" s="235" t="s">
        <v>168</v>
      </c>
      <c r="CO17" s="236"/>
      <c r="CP17" s="236"/>
      <c r="CQ17" s="236"/>
      <c r="CR17" s="236"/>
      <c r="CS17" s="236"/>
      <c r="CT17" s="236"/>
      <c r="CU17" s="237"/>
      <c r="CV17" s="32"/>
      <c r="CW17" s="238" t="s">
        <v>46</v>
      </c>
      <c r="CX17" s="236"/>
      <c r="CY17" s="236"/>
      <c r="CZ17" s="236"/>
      <c r="DA17" s="236"/>
      <c r="DB17" s="236"/>
      <c r="DC17" s="236"/>
      <c r="DD17" s="236"/>
      <c r="DE17" s="236"/>
      <c r="DF17" s="237"/>
      <c r="DG17" s="239"/>
      <c r="DH17" s="240"/>
      <c r="DI17" s="240"/>
      <c r="DJ17" s="240"/>
      <c r="DK17" s="240"/>
      <c r="DL17" s="240"/>
      <c r="DM17" s="240"/>
      <c r="DN17" s="240"/>
      <c r="DO17" s="240"/>
      <c r="DP17" s="240"/>
      <c r="DQ17" s="240"/>
      <c r="DR17" s="240"/>
      <c r="DS17" s="241"/>
      <c r="DT17" s="239"/>
      <c r="DU17" s="240"/>
      <c r="DV17" s="240"/>
      <c r="DW17" s="240"/>
      <c r="DX17" s="240"/>
      <c r="DY17" s="240"/>
      <c r="DZ17" s="240"/>
      <c r="EA17" s="240"/>
      <c r="EB17" s="240"/>
      <c r="EC17" s="240"/>
      <c r="ED17" s="240"/>
      <c r="EE17" s="240"/>
      <c r="EF17" s="241"/>
      <c r="EG17" s="239"/>
      <c r="EH17" s="240"/>
      <c r="EI17" s="240"/>
      <c r="EJ17" s="240"/>
      <c r="EK17" s="240"/>
      <c r="EL17" s="240"/>
      <c r="EM17" s="240"/>
      <c r="EN17" s="240"/>
      <c r="EO17" s="240"/>
      <c r="EP17" s="240"/>
      <c r="EQ17" s="240"/>
      <c r="ER17" s="240"/>
      <c r="ES17" s="241"/>
      <c r="ET17" s="288"/>
      <c r="EU17" s="289"/>
      <c r="EV17" s="289"/>
      <c r="EW17" s="289"/>
      <c r="EX17" s="289"/>
      <c r="EY17" s="289"/>
      <c r="EZ17" s="289"/>
      <c r="FA17" s="289"/>
    </row>
    <row r="18" spans="1:157" ht="24" customHeight="1">
      <c r="A18" s="231" t="s">
        <v>169</v>
      </c>
      <c r="B18" s="232"/>
      <c r="C18" s="232"/>
      <c r="D18" s="232"/>
      <c r="E18" s="232"/>
      <c r="F18" s="232"/>
      <c r="G18" s="232"/>
      <c r="H18" s="233"/>
      <c r="I18" s="284" t="s">
        <v>170</v>
      </c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  <c r="U18" s="285"/>
      <c r="V18" s="285"/>
      <c r="W18" s="285"/>
      <c r="X18" s="285"/>
      <c r="Y18" s="285"/>
      <c r="Z18" s="285"/>
      <c r="AA18" s="285"/>
      <c r="AB18" s="285"/>
      <c r="AC18" s="285"/>
      <c r="AD18" s="285"/>
      <c r="AE18" s="285"/>
      <c r="AF18" s="285"/>
      <c r="AG18" s="285"/>
      <c r="AH18" s="285"/>
      <c r="AI18" s="285"/>
      <c r="AJ18" s="285"/>
      <c r="AK18" s="285"/>
      <c r="AL18" s="285"/>
      <c r="AM18" s="285"/>
      <c r="AN18" s="285"/>
      <c r="AO18" s="285"/>
      <c r="AP18" s="285"/>
      <c r="AQ18" s="285"/>
      <c r="AR18" s="285"/>
      <c r="AS18" s="285"/>
      <c r="AT18" s="285"/>
      <c r="AU18" s="285"/>
      <c r="AV18" s="285"/>
      <c r="AW18" s="285"/>
      <c r="AX18" s="285"/>
      <c r="AY18" s="285"/>
      <c r="AZ18" s="285"/>
      <c r="BA18" s="285"/>
      <c r="BB18" s="285"/>
      <c r="BC18" s="285"/>
      <c r="BD18" s="285"/>
      <c r="BE18" s="285"/>
      <c r="BF18" s="285"/>
      <c r="BG18" s="285"/>
      <c r="BH18" s="285"/>
      <c r="BI18" s="285"/>
      <c r="BJ18" s="285"/>
      <c r="BK18" s="285"/>
      <c r="BL18" s="285"/>
      <c r="BM18" s="285"/>
      <c r="BN18" s="285"/>
      <c r="BO18" s="285"/>
      <c r="BP18" s="285"/>
      <c r="BQ18" s="285"/>
      <c r="BR18" s="285"/>
      <c r="BS18" s="285"/>
      <c r="BT18" s="285"/>
      <c r="BU18" s="285"/>
      <c r="BV18" s="285"/>
      <c r="BW18" s="285"/>
      <c r="BX18" s="285"/>
      <c r="BY18" s="285"/>
      <c r="BZ18" s="285"/>
      <c r="CA18" s="285"/>
      <c r="CB18" s="285"/>
      <c r="CC18" s="285"/>
      <c r="CD18" s="285"/>
      <c r="CE18" s="285"/>
      <c r="CF18" s="285"/>
      <c r="CG18" s="285"/>
      <c r="CH18" s="285"/>
      <c r="CI18" s="285"/>
      <c r="CJ18" s="285"/>
      <c r="CK18" s="285"/>
      <c r="CL18" s="285"/>
      <c r="CM18" s="285"/>
      <c r="CN18" s="235" t="s">
        <v>171</v>
      </c>
      <c r="CO18" s="236"/>
      <c r="CP18" s="236"/>
      <c r="CQ18" s="236"/>
      <c r="CR18" s="236"/>
      <c r="CS18" s="236"/>
      <c r="CT18" s="236"/>
      <c r="CU18" s="237"/>
      <c r="CV18" s="32"/>
      <c r="CW18" s="238" t="s">
        <v>46</v>
      </c>
      <c r="CX18" s="236"/>
      <c r="CY18" s="236"/>
      <c r="CZ18" s="236"/>
      <c r="DA18" s="236"/>
      <c r="DB18" s="236"/>
      <c r="DC18" s="236"/>
      <c r="DD18" s="236"/>
      <c r="DE18" s="236"/>
      <c r="DF18" s="237"/>
      <c r="DG18" s="239">
        <f>DG19+DG21</f>
        <v>0</v>
      </c>
      <c r="DH18" s="240"/>
      <c r="DI18" s="240"/>
      <c r="DJ18" s="240"/>
      <c r="DK18" s="240"/>
      <c r="DL18" s="240"/>
      <c r="DM18" s="240"/>
      <c r="DN18" s="240"/>
      <c r="DO18" s="240"/>
      <c r="DP18" s="240"/>
      <c r="DQ18" s="240"/>
      <c r="DR18" s="240"/>
      <c r="DS18" s="241"/>
      <c r="DT18" s="239">
        <f>DT19+DT21</f>
        <v>0</v>
      </c>
      <c r="DU18" s="240"/>
      <c r="DV18" s="240"/>
      <c r="DW18" s="240"/>
      <c r="DX18" s="240"/>
      <c r="DY18" s="240"/>
      <c r="DZ18" s="240"/>
      <c r="EA18" s="240"/>
      <c r="EB18" s="240"/>
      <c r="EC18" s="240"/>
      <c r="ED18" s="240"/>
      <c r="EE18" s="240"/>
      <c r="EF18" s="241"/>
      <c r="EG18" s="239">
        <f>EG19+EG21</f>
        <v>0</v>
      </c>
      <c r="EH18" s="240"/>
      <c r="EI18" s="240"/>
      <c r="EJ18" s="240"/>
      <c r="EK18" s="240"/>
      <c r="EL18" s="240"/>
      <c r="EM18" s="240"/>
      <c r="EN18" s="240"/>
      <c r="EO18" s="240"/>
      <c r="EP18" s="240"/>
      <c r="EQ18" s="240"/>
      <c r="ER18" s="240"/>
      <c r="ES18" s="241"/>
      <c r="ET18" s="288"/>
      <c r="EU18" s="289"/>
      <c r="EV18" s="289"/>
      <c r="EW18" s="289"/>
      <c r="EX18" s="289"/>
      <c r="EY18" s="289"/>
      <c r="EZ18" s="289"/>
      <c r="FA18" s="289"/>
    </row>
    <row r="19" spans="1:159" ht="24" customHeight="1">
      <c r="A19" s="231" t="s">
        <v>172</v>
      </c>
      <c r="B19" s="232"/>
      <c r="C19" s="232"/>
      <c r="D19" s="232"/>
      <c r="E19" s="232"/>
      <c r="F19" s="232"/>
      <c r="G19" s="232"/>
      <c r="H19" s="233"/>
      <c r="I19" s="256" t="s">
        <v>164</v>
      </c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257"/>
      <c r="AA19" s="257"/>
      <c r="AB19" s="257"/>
      <c r="AC19" s="257"/>
      <c r="AD19" s="257"/>
      <c r="AE19" s="257"/>
      <c r="AF19" s="257"/>
      <c r="AG19" s="257"/>
      <c r="AH19" s="257"/>
      <c r="AI19" s="257"/>
      <c r="AJ19" s="257"/>
      <c r="AK19" s="257"/>
      <c r="AL19" s="257"/>
      <c r="AM19" s="257"/>
      <c r="AN19" s="257"/>
      <c r="AO19" s="257"/>
      <c r="AP19" s="257"/>
      <c r="AQ19" s="257"/>
      <c r="AR19" s="257"/>
      <c r="AS19" s="257"/>
      <c r="AT19" s="257"/>
      <c r="AU19" s="257"/>
      <c r="AV19" s="257"/>
      <c r="AW19" s="257"/>
      <c r="AX19" s="257"/>
      <c r="AY19" s="257"/>
      <c r="AZ19" s="257"/>
      <c r="BA19" s="257"/>
      <c r="BB19" s="257"/>
      <c r="BC19" s="257"/>
      <c r="BD19" s="257"/>
      <c r="BE19" s="257"/>
      <c r="BF19" s="257"/>
      <c r="BG19" s="257"/>
      <c r="BH19" s="257"/>
      <c r="BI19" s="257"/>
      <c r="BJ19" s="257"/>
      <c r="BK19" s="257"/>
      <c r="BL19" s="257"/>
      <c r="BM19" s="257"/>
      <c r="BN19" s="257"/>
      <c r="BO19" s="257"/>
      <c r="BP19" s="257"/>
      <c r="BQ19" s="257"/>
      <c r="BR19" s="257"/>
      <c r="BS19" s="257"/>
      <c r="BT19" s="257"/>
      <c r="BU19" s="257"/>
      <c r="BV19" s="257"/>
      <c r="BW19" s="257"/>
      <c r="BX19" s="257"/>
      <c r="BY19" s="257"/>
      <c r="BZ19" s="257"/>
      <c r="CA19" s="257"/>
      <c r="CB19" s="257"/>
      <c r="CC19" s="257"/>
      <c r="CD19" s="257"/>
      <c r="CE19" s="257"/>
      <c r="CF19" s="257"/>
      <c r="CG19" s="257"/>
      <c r="CH19" s="257"/>
      <c r="CI19" s="257"/>
      <c r="CJ19" s="257"/>
      <c r="CK19" s="257"/>
      <c r="CL19" s="257"/>
      <c r="CM19" s="257"/>
      <c r="CN19" s="235" t="s">
        <v>173</v>
      </c>
      <c r="CO19" s="236"/>
      <c r="CP19" s="236"/>
      <c r="CQ19" s="236"/>
      <c r="CR19" s="236"/>
      <c r="CS19" s="236"/>
      <c r="CT19" s="236"/>
      <c r="CU19" s="237"/>
      <c r="CV19" s="32" t="s">
        <v>121</v>
      </c>
      <c r="CW19" s="238" t="s">
        <v>46</v>
      </c>
      <c r="CX19" s="236"/>
      <c r="CY19" s="236"/>
      <c r="CZ19" s="236"/>
      <c r="DA19" s="236"/>
      <c r="DB19" s="236"/>
      <c r="DC19" s="236"/>
      <c r="DD19" s="236"/>
      <c r="DE19" s="236"/>
      <c r="DF19" s="237"/>
      <c r="DG19" s="239"/>
      <c r="DH19" s="240"/>
      <c r="DI19" s="240"/>
      <c r="DJ19" s="240"/>
      <c r="DK19" s="240"/>
      <c r="DL19" s="240"/>
      <c r="DM19" s="240"/>
      <c r="DN19" s="240"/>
      <c r="DO19" s="240"/>
      <c r="DP19" s="240"/>
      <c r="DQ19" s="240"/>
      <c r="DR19" s="240"/>
      <c r="DS19" s="241"/>
      <c r="DT19" s="239"/>
      <c r="DU19" s="240"/>
      <c r="DV19" s="240"/>
      <c r="DW19" s="240"/>
      <c r="DX19" s="240"/>
      <c r="DY19" s="240"/>
      <c r="DZ19" s="240"/>
      <c r="EA19" s="240"/>
      <c r="EB19" s="240"/>
      <c r="EC19" s="240"/>
      <c r="ED19" s="240"/>
      <c r="EE19" s="240"/>
      <c r="EF19" s="241"/>
      <c r="EG19" s="239"/>
      <c r="EH19" s="240"/>
      <c r="EI19" s="240"/>
      <c r="EJ19" s="240"/>
      <c r="EK19" s="240"/>
      <c r="EL19" s="240"/>
      <c r="EM19" s="240"/>
      <c r="EN19" s="240"/>
      <c r="EO19" s="240"/>
      <c r="EP19" s="240"/>
      <c r="EQ19" s="240"/>
      <c r="ER19" s="240"/>
      <c r="ES19" s="241"/>
      <c r="ET19" s="288"/>
      <c r="EU19" s="289"/>
      <c r="EV19" s="289"/>
      <c r="EW19" s="289"/>
      <c r="EX19" s="289"/>
      <c r="EY19" s="289"/>
      <c r="EZ19" s="289"/>
      <c r="FA19" s="289"/>
      <c r="FB19" s="287">
        <v>5</v>
      </c>
      <c r="FC19" s="287"/>
    </row>
    <row r="20" spans="1:159" ht="24" customHeight="1">
      <c r="A20" s="231"/>
      <c r="B20" s="232"/>
      <c r="C20" s="232"/>
      <c r="D20" s="232"/>
      <c r="E20" s="232"/>
      <c r="F20" s="232"/>
      <c r="G20" s="232"/>
      <c r="H20" s="233"/>
      <c r="I20" s="276" t="s">
        <v>239</v>
      </c>
      <c r="J20" s="277"/>
      <c r="K20" s="277"/>
      <c r="L20" s="277"/>
      <c r="M20" s="277"/>
      <c r="N20" s="277"/>
      <c r="O20" s="277"/>
      <c r="P20" s="277"/>
      <c r="Q20" s="277"/>
      <c r="R20" s="277"/>
      <c r="S20" s="277"/>
      <c r="T20" s="277"/>
      <c r="U20" s="277"/>
      <c r="V20" s="277"/>
      <c r="W20" s="277"/>
      <c r="X20" s="277"/>
      <c r="Y20" s="277"/>
      <c r="Z20" s="277"/>
      <c r="AA20" s="277"/>
      <c r="AB20" s="277"/>
      <c r="AC20" s="277"/>
      <c r="AD20" s="277"/>
      <c r="AE20" s="277"/>
      <c r="AF20" s="277"/>
      <c r="AG20" s="277"/>
      <c r="AH20" s="277"/>
      <c r="AI20" s="277"/>
      <c r="AJ20" s="277"/>
      <c r="AK20" s="277"/>
      <c r="AL20" s="277"/>
      <c r="AM20" s="277"/>
      <c r="AN20" s="277"/>
      <c r="AO20" s="277"/>
      <c r="AP20" s="277"/>
      <c r="AQ20" s="277"/>
      <c r="AR20" s="277"/>
      <c r="AS20" s="277"/>
      <c r="AT20" s="277"/>
      <c r="AU20" s="277"/>
      <c r="AV20" s="277"/>
      <c r="AW20" s="277"/>
      <c r="AX20" s="277"/>
      <c r="AY20" s="277"/>
      <c r="AZ20" s="277"/>
      <c r="BA20" s="277"/>
      <c r="BB20" s="277"/>
      <c r="BC20" s="277"/>
      <c r="BD20" s="277"/>
      <c r="BE20" s="277"/>
      <c r="BF20" s="277"/>
      <c r="BG20" s="277"/>
      <c r="BH20" s="277"/>
      <c r="BI20" s="277"/>
      <c r="BJ20" s="277"/>
      <c r="BK20" s="277"/>
      <c r="BL20" s="277"/>
      <c r="BM20" s="277"/>
      <c r="BN20" s="277"/>
      <c r="BO20" s="277"/>
      <c r="BP20" s="277"/>
      <c r="BQ20" s="277"/>
      <c r="BR20" s="277"/>
      <c r="BS20" s="277"/>
      <c r="BT20" s="277"/>
      <c r="BU20" s="277"/>
      <c r="BV20" s="277"/>
      <c r="BW20" s="277"/>
      <c r="BX20" s="277"/>
      <c r="BY20" s="277"/>
      <c r="BZ20" s="277"/>
      <c r="CA20" s="277"/>
      <c r="CB20" s="277"/>
      <c r="CC20" s="277"/>
      <c r="CD20" s="277"/>
      <c r="CE20" s="277"/>
      <c r="CF20" s="277"/>
      <c r="CG20" s="277"/>
      <c r="CH20" s="277"/>
      <c r="CI20" s="277"/>
      <c r="CJ20" s="277"/>
      <c r="CK20" s="277"/>
      <c r="CL20" s="277"/>
      <c r="CM20" s="277"/>
      <c r="CN20" s="235" t="s">
        <v>242</v>
      </c>
      <c r="CO20" s="236"/>
      <c r="CP20" s="236"/>
      <c r="CQ20" s="236"/>
      <c r="CR20" s="236"/>
      <c r="CS20" s="236"/>
      <c r="CT20" s="236"/>
      <c r="CU20" s="237"/>
      <c r="CV20" s="32"/>
      <c r="CW20" s="238" t="s">
        <v>46</v>
      </c>
      <c r="CX20" s="236"/>
      <c r="CY20" s="236"/>
      <c r="CZ20" s="236"/>
      <c r="DA20" s="236"/>
      <c r="DB20" s="236"/>
      <c r="DC20" s="236"/>
      <c r="DD20" s="236"/>
      <c r="DE20" s="236"/>
      <c r="DF20" s="237"/>
      <c r="DG20" s="239"/>
      <c r="DH20" s="240"/>
      <c r="DI20" s="240"/>
      <c r="DJ20" s="240"/>
      <c r="DK20" s="240"/>
      <c r="DL20" s="240"/>
      <c r="DM20" s="240"/>
      <c r="DN20" s="240"/>
      <c r="DO20" s="240"/>
      <c r="DP20" s="240"/>
      <c r="DQ20" s="240"/>
      <c r="DR20" s="240"/>
      <c r="DS20" s="241"/>
      <c r="DT20" s="239"/>
      <c r="DU20" s="240"/>
      <c r="DV20" s="240"/>
      <c r="DW20" s="240"/>
      <c r="DX20" s="240"/>
      <c r="DY20" s="240"/>
      <c r="DZ20" s="240"/>
      <c r="EA20" s="240"/>
      <c r="EB20" s="240"/>
      <c r="EC20" s="240"/>
      <c r="ED20" s="240"/>
      <c r="EE20" s="240"/>
      <c r="EF20" s="241"/>
      <c r="EG20" s="239"/>
      <c r="EH20" s="240"/>
      <c r="EI20" s="240"/>
      <c r="EJ20" s="240"/>
      <c r="EK20" s="240"/>
      <c r="EL20" s="240"/>
      <c r="EM20" s="240"/>
      <c r="EN20" s="240"/>
      <c r="EO20" s="240"/>
      <c r="EP20" s="240"/>
      <c r="EQ20" s="240"/>
      <c r="ER20" s="240"/>
      <c r="ES20" s="241"/>
      <c r="ET20" s="35"/>
      <c r="EU20" s="35"/>
      <c r="EV20" s="35"/>
      <c r="EW20" s="35"/>
      <c r="EX20" s="35"/>
      <c r="EY20" s="35"/>
      <c r="EZ20" s="35"/>
      <c r="FA20" s="35"/>
      <c r="FB20" s="287" t="s">
        <v>243</v>
      </c>
      <c r="FC20" s="287"/>
    </row>
    <row r="21" spans="1:149" ht="12.75" customHeight="1">
      <c r="A21" s="231" t="s">
        <v>174</v>
      </c>
      <c r="B21" s="232"/>
      <c r="C21" s="232"/>
      <c r="D21" s="232"/>
      <c r="E21" s="232"/>
      <c r="F21" s="232"/>
      <c r="G21" s="232"/>
      <c r="H21" s="233"/>
      <c r="I21" s="256" t="s">
        <v>167</v>
      </c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7"/>
      <c r="U21" s="257"/>
      <c r="V21" s="257"/>
      <c r="W21" s="257"/>
      <c r="X21" s="257"/>
      <c r="Y21" s="257"/>
      <c r="Z21" s="257"/>
      <c r="AA21" s="257"/>
      <c r="AB21" s="257"/>
      <c r="AC21" s="257"/>
      <c r="AD21" s="257"/>
      <c r="AE21" s="257"/>
      <c r="AF21" s="257"/>
      <c r="AG21" s="257"/>
      <c r="AH21" s="257"/>
      <c r="AI21" s="257"/>
      <c r="AJ21" s="257"/>
      <c r="AK21" s="257"/>
      <c r="AL21" s="257"/>
      <c r="AM21" s="257"/>
      <c r="AN21" s="257"/>
      <c r="AO21" s="257"/>
      <c r="AP21" s="257"/>
      <c r="AQ21" s="257"/>
      <c r="AR21" s="257"/>
      <c r="AS21" s="257"/>
      <c r="AT21" s="257"/>
      <c r="AU21" s="257"/>
      <c r="AV21" s="257"/>
      <c r="AW21" s="257"/>
      <c r="AX21" s="257"/>
      <c r="AY21" s="257"/>
      <c r="AZ21" s="257"/>
      <c r="BA21" s="257"/>
      <c r="BB21" s="257"/>
      <c r="BC21" s="257"/>
      <c r="BD21" s="257"/>
      <c r="BE21" s="257"/>
      <c r="BF21" s="257"/>
      <c r="BG21" s="257"/>
      <c r="BH21" s="257"/>
      <c r="BI21" s="257"/>
      <c r="BJ21" s="257"/>
      <c r="BK21" s="257"/>
      <c r="BL21" s="257"/>
      <c r="BM21" s="257"/>
      <c r="BN21" s="257"/>
      <c r="BO21" s="257"/>
      <c r="BP21" s="257"/>
      <c r="BQ21" s="257"/>
      <c r="BR21" s="257"/>
      <c r="BS21" s="257"/>
      <c r="BT21" s="257"/>
      <c r="BU21" s="257"/>
      <c r="BV21" s="257"/>
      <c r="BW21" s="257"/>
      <c r="BX21" s="257"/>
      <c r="BY21" s="257"/>
      <c r="BZ21" s="257"/>
      <c r="CA21" s="257"/>
      <c r="CB21" s="257"/>
      <c r="CC21" s="257"/>
      <c r="CD21" s="257"/>
      <c r="CE21" s="257"/>
      <c r="CF21" s="257"/>
      <c r="CG21" s="257"/>
      <c r="CH21" s="257"/>
      <c r="CI21" s="257"/>
      <c r="CJ21" s="257"/>
      <c r="CK21" s="257"/>
      <c r="CL21" s="257"/>
      <c r="CM21" s="257"/>
      <c r="CN21" s="235" t="s">
        <v>175</v>
      </c>
      <c r="CO21" s="236"/>
      <c r="CP21" s="236"/>
      <c r="CQ21" s="236"/>
      <c r="CR21" s="236"/>
      <c r="CS21" s="236"/>
      <c r="CT21" s="236"/>
      <c r="CU21" s="237"/>
      <c r="CV21" s="32"/>
      <c r="CW21" s="238" t="s">
        <v>46</v>
      </c>
      <c r="CX21" s="236"/>
      <c r="CY21" s="236"/>
      <c r="CZ21" s="236"/>
      <c r="DA21" s="236"/>
      <c r="DB21" s="236"/>
      <c r="DC21" s="236"/>
      <c r="DD21" s="236"/>
      <c r="DE21" s="236"/>
      <c r="DF21" s="237"/>
      <c r="DG21" s="239"/>
      <c r="DH21" s="240"/>
      <c r="DI21" s="240"/>
      <c r="DJ21" s="240"/>
      <c r="DK21" s="240"/>
      <c r="DL21" s="240"/>
      <c r="DM21" s="240"/>
      <c r="DN21" s="240"/>
      <c r="DO21" s="240"/>
      <c r="DP21" s="240"/>
      <c r="DQ21" s="240"/>
      <c r="DR21" s="240"/>
      <c r="DS21" s="241"/>
      <c r="DT21" s="239"/>
      <c r="DU21" s="240"/>
      <c r="DV21" s="240"/>
      <c r="DW21" s="240"/>
      <c r="DX21" s="240"/>
      <c r="DY21" s="240"/>
      <c r="DZ21" s="240"/>
      <c r="EA21" s="240"/>
      <c r="EB21" s="240"/>
      <c r="EC21" s="240"/>
      <c r="ED21" s="240"/>
      <c r="EE21" s="240"/>
      <c r="EF21" s="241"/>
      <c r="EG21" s="239"/>
      <c r="EH21" s="240"/>
      <c r="EI21" s="240"/>
      <c r="EJ21" s="240"/>
      <c r="EK21" s="240"/>
      <c r="EL21" s="240"/>
      <c r="EM21" s="240"/>
      <c r="EN21" s="240"/>
      <c r="EO21" s="240"/>
      <c r="EP21" s="240"/>
      <c r="EQ21" s="240"/>
      <c r="ER21" s="240"/>
      <c r="ES21" s="241"/>
    </row>
    <row r="22" spans="1:149" ht="12.75" customHeight="1">
      <c r="A22" s="231" t="s">
        <v>176</v>
      </c>
      <c r="B22" s="232"/>
      <c r="C22" s="232"/>
      <c r="D22" s="232"/>
      <c r="E22" s="232"/>
      <c r="F22" s="232"/>
      <c r="G22" s="232"/>
      <c r="H22" s="233"/>
      <c r="I22" s="284" t="s">
        <v>177</v>
      </c>
      <c r="J22" s="285"/>
      <c r="K22" s="285"/>
      <c r="L22" s="285"/>
      <c r="M22" s="285"/>
      <c r="N22" s="285"/>
      <c r="O22" s="285"/>
      <c r="P22" s="285"/>
      <c r="Q22" s="285"/>
      <c r="R22" s="285"/>
      <c r="S22" s="285"/>
      <c r="T22" s="285"/>
      <c r="U22" s="285"/>
      <c r="V22" s="285"/>
      <c r="W22" s="285"/>
      <c r="X22" s="285"/>
      <c r="Y22" s="285"/>
      <c r="Z22" s="285"/>
      <c r="AA22" s="285"/>
      <c r="AB22" s="285"/>
      <c r="AC22" s="285"/>
      <c r="AD22" s="285"/>
      <c r="AE22" s="285"/>
      <c r="AF22" s="285"/>
      <c r="AG22" s="285"/>
      <c r="AH22" s="285"/>
      <c r="AI22" s="285"/>
      <c r="AJ22" s="285"/>
      <c r="AK22" s="285"/>
      <c r="AL22" s="285"/>
      <c r="AM22" s="285"/>
      <c r="AN22" s="285"/>
      <c r="AO22" s="285"/>
      <c r="AP22" s="285"/>
      <c r="AQ22" s="285"/>
      <c r="AR22" s="285"/>
      <c r="AS22" s="285"/>
      <c r="AT22" s="285"/>
      <c r="AU22" s="285"/>
      <c r="AV22" s="285"/>
      <c r="AW22" s="285"/>
      <c r="AX22" s="285"/>
      <c r="AY22" s="285"/>
      <c r="AZ22" s="285"/>
      <c r="BA22" s="285"/>
      <c r="BB22" s="285"/>
      <c r="BC22" s="285"/>
      <c r="BD22" s="285"/>
      <c r="BE22" s="285"/>
      <c r="BF22" s="285"/>
      <c r="BG22" s="285"/>
      <c r="BH22" s="285"/>
      <c r="BI22" s="285"/>
      <c r="BJ22" s="285"/>
      <c r="BK22" s="285"/>
      <c r="BL22" s="285"/>
      <c r="BM22" s="285"/>
      <c r="BN22" s="285"/>
      <c r="BO22" s="285"/>
      <c r="BP22" s="285"/>
      <c r="BQ22" s="285"/>
      <c r="BR22" s="285"/>
      <c r="BS22" s="285"/>
      <c r="BT22" s="285"/>
      <c r="BU22" s="285"/>
      <c r="BV22" s="285"/>
      <c r="BW22" s="285"/>
      <c r="BX22" s="285"/>
      <c r="BY22" s="285"/>
      <c r="BZ22" s="285"/>
      <c r="CA22" s="285"/>
      <c r="CB22" s="285"/>
      <c r="CC22" s="285"/>
      <c r="CD22" s="285"/>
      <c r="CE22" s="285"/>
      <c r="CF22" s="285"/>
      <c r="CG22" s="285"/>
      <c r="CH22" s="285"/>
      <c r="CI22" s="285"/>
      <c r="CJ22" s="285"/>
      <c r="CK22" s="285"/>
      <c r="CL22" s="285"/>
      <c r="CM22" s="285"/>
      <c r="CN22" s="235" t="s">
        <v>178</v>
      </c>
      <c r="CO22" s="236"/>
      <c r="CP22" s="236"/>
      <c r="CQ22" s="236"/>
      <c r="CR22" s="236"/>
      <c r="CS22" s="236"/>
      <c r="CT22" s="236"/>
      <c r="CU22" s="237"/>
      <c r="CV22" s="32"/>
      <c r="CW22" s="238" t="s">
        <v>46</v>
      </c>
      <c r="CX22" s="236"/>
      <c r="CY22" s="236"/>
      <c r="CZ22" s="236"/>
      <c r="DA22" s="236"/>
      <c r="DB22" s="236"/>
      <c r="DC22" s="236"/>
      <c r="DD22" s="236"/>
      <c r="DE22" s="236"/>
      <c r="DF22" s="237"/>
      <c r="DG22" s="239"/>
      <c r="DH22" s="240"/>
      <c r="DI22" s="240"/>
      <c r="DJ22" s="240"/>
      <c r="DK22" s="240"/>
      <c r="DL22" s="240"/>
      <c r="DM22" s="240"/>
      <c r="DN22" s="240"/>
      <c r="DO22" s="240"/>
      <c r="DP22" s="240"/>
      <c r="DQ22" s="240"/>
      <c r="DR22" s="240"/>
      <c r="DS22" s="241"/>
      <c r="DT22" s="239"/>
      <c r="DU22" s="240"/>
      <c r="DV22" s="240"/>
      <c r="DW22" s="240"/>
      <c r="DX22" s="240"/>
      <c r="DY22" s="240"/>
      <c r="DZ22" s="240"/>
      <c r="EA22" s="240"/>
      <c r="EB22" s="240"/>
      <c r="EC22" s="240"/>
      <c r="ED22" s="240"/>
      <c r="EE22" s="240"/>
      <c r="EF22" s="241"/>
      <c r="EG22" s="239"/>
      <c r="EH22" s="240"/>
      <c r="EI22" s="240"/>
      <c r="EJ22" s="240"/>
      <c r="EK22" s="240"/>
      <c r="EL22" s="240"/>
      <c r="EM22" s="240"/>
      <c r="EN22" s="240"/>
      <c r="EO22" s="240"/>
      <c r="EP22" s="240"/>
      <c r="EQ22" s="240"/>
      <c r="ER22" s="240"/>
      <c r="ES22" s="241"/>
    </row>
    <row r="23" spans="1:149" ht="12.75" customHeight="1">
      <c r="A23" s="231"/>
      <c r="B23" s="232"/>
      <c r="C23" s="232"/>
      <c r="D23" s="232"/>
      <c r="E23" s="232"/>
      <c r="F23" s="232"/>
      <c r="G23" s="232"/>
      <c r="H23" s="233"/>
      <c r="I23" s="276" t="s">
        <v>239</v>
      </c>
      <c r="J23" s="277"/>
      <c r="K23" s="277"/>
      <c r="L23" s="277"/>
      <c r="M23" s="277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  <c r="AA23" s="277"/>
      <c r="AB23" s="277"/>
      <c r="AC23" s="277"/>
      <c r="AD23" s="277"/>
      <c r="AE23" s="277"/>
      <c r="AF23" s="277"/>
      <c r="AG23" s="277"/>
      <c r="AH23" s="277"/>
      <c r="AI23" s="277"/>
      <c r="AJ23" s="277"/>
      <c r="AK23" s="277"/>
      <c r="AL23" s="277"/>
      <c r="AM23" s="277"/>
      <c r="AN23" s="277"/>
      <c r="AO23" s="277"/>
      <c r="AP23" s="277"/>
      <c r="AQ23" s="277"/>
      <c r="AR23" s="277"/>
      <c r="AS23" s="277"/>
      <c r="AT23" s="277"/>
      <c r="AU23" s="277"/>
      <c r="AV23" s="277"/>
      <c r="AW23" s="277"/>
      <c r="AX23" s="277"/>
      <c r="AY23" s="277"/>
      <c r="AZ23" s="277"/>
      <c r="BA23" s="277"/>
      <c r="BB23" s="277"/>
      <c r="BC23" s="277"/>
      <c r="BD23" s="277"/>
      <c r="BE23" s="277"/>
      <c r="BF23" s="277"/>
      <c r="BG23" s="277"/>
      <c r="BH23" s="277"/>
      <c r="BI23" s="277"/>
      <c r="BJ23" s="277"/>
      <c r="BK23" s="277"/>
      <c r="BL23" s="277"/>
      <c r="BM23" s="277"/>
      <c r="BN23" s="277"/>
      <c r="BO23" s="277"/>
      <c r="BP23" s="277"/>
      <c r="BQ23" s="277"/>
      <c r="BR23" s="277"/>
      <c r="BS23" s="277"/>
      <c r="BT23" s="277"/>
      <c r="BU23" s="277"/>
      <c r="BV23" s="277"/>
      <c r="BW23" s="277"/>
      <c r="BX23" s="277"/>
      <c r="BY23" s="277"/>
      <c r="BZ23" s="277"/>
      <c r="CA23" s="277"/>
      <c r="CB23" s="277"/>
      <c r="CC23" s="277"/>
      <c r="CD23" s="277"/>
      <c r="CE23" s="277"/>
      <c r="CF23" s="277"/>
      <c r="CG23" s="277"/>
      <c r="CH23" s="277"/>
      <c r="CI23" s="277"/>
      <c r="CJ23" s="277"/>
      <c r="CK23" s="277"/>
      <c r="CL23" s="277"/>
      <c r="CM23" s="277"/>
      <c r="CN23" s="235" t="s">
        <v>244</v>
      </c>
      <c r="CO23" s="236"/>
      <c r="CP23" s="236"/>
      <c r="CQ23" s="236"/>
      <c r="CR23" s="236"/>
      <c r="CS23" s="236"/>
      <c r="CT23" s="236"/>
      <c r="CU23" s="237"/>
      <c r="CV23" s="36"/>
      <c r="CW23" s="238" t="s">
        <v>46</v>
      </c>
      <c r="CX23" s="236"/>
      <c r="CY23" s="236"/>
      <c r="CZ23" s="236"/>
      <c r="DA23" s="236"/>
      <c r="DB23" s="236"/>
      <c r="DC23" s="236"/>
      <c r="DD23" s="236"/>
      <c r="DE23" s="236"/>
      <c r="DF23" s="237"/>
      <c r="DG23" s="239"/>
      <c r="DH23" s="240"/>
      <c r="DI23" s="240"/>
      <c r="DJ23" s="240"/>
      <c r="DK23" s="240"/>
      <c r="DL23" s="240"/>
      <c r="DM23" s="240"/>
      <c r="DN23" s="240"/>
      <c r="DO23" s="240"/>
      <c r="DP23" s="240"/>
      <c r="DQ23" s="240"/>
      <c r="DR23" s="240"/>
      <c r="DS23" s="241"/>
      <c r="DT23" s="239"/>
      <c r="DU23" s="240"/>
      <c r="DV23" s="240"/>
      <c r="DW23" s="240"/>
      <c r="DX23" s="240"/>
      <c r="DY23" s="240"/>
      <c r="DZ23" s="240"/>
      <c r="EA23" s="240"/>
      <c r="EB23" s="240"/>
      <c r="EC23" s="240"/>
      <c r="ED23" s="240"/>
      <c r="EE23" s="240"/>
      <c r="EF23" s="241"/>
      <c r="EG23" s="239"/>
      <c r="EH23" s="240"/>
      <c r="EI23" s="240"/>
      <c r="EJ23" s="240"/>
      <c r="EK23" s="240"/>
      <c r="EL23" s="240"/>
      <c r="EM23" s="240"/>
      <c r="EN23" s="240"/>
      <c r="EO23" s="240"/>
      <c r="EP23" s="240"/>
      <c r="EQ23" s="240"/>
      <c r="ER23" s="240"/>
      <c r="ES23" s="241"/>
    </row>
    <row r="24" spans="1:149" ht="12.75" thickBot="1">
      <c r="A24" s="231" t="s">
        <v>179</v>
      </c>
      <c r="B24" s="232"/>
      <c r="C24" s="232"/>
      <c r="D24" s="232"/>
      <c r="E24" s="232"/>
      <c r="F24" s="232"/>
      <c r="G24" s="232"/>
      <c r="H24" s="233"/>
      <c r="I24" s="284" t="s">
        <v>180</v>
      </c>
      <c r="J24" s="285"/>
      <c r="K24" s="285"/>
      <c r="L24" s="285"/>
      <c r="M24" s="285"/>
      <c r="N24" s="285"/>
      <c r="O24" s="285"/>
      <c r="P24" s="285"/>
      <c r="Q24" s="285"/>
      <c r="R24" s="285"/>
      <c r="S24" s="285"/>
      <c r="T24" s="285"/>
      <c r="U24" s="285"/>
      <c r="V24" s="285"/>
      <c r="W24" s="285"/>
      <c r="X24" s="285"/>
      <c r="Y24" s="285"/>
      <c r="Z24" s="285"/>
      <c r="AA24" s="285"/>
      <c r="AB24" s="285"/>
      <c r="AC24" s="285"/>
      <c r="AD24" s="285"/>
      <c r="AE24" s="285"/>
      <c r="AF24" s="285"/>
      <c r="AG24" s="285"/>
      <c r="AH24" s="285"/>
      <c r="AI24" s="285"/>
      <c r="AJ24" s="285"/>
      <c r="AK24" s="285"/>
      <c r="AL24" s="285"/>
      <c r="AM24" s="285"/>
      <c r="AN24" s="285"/>
      <c r="AO24" s="285"/>
      <c r="AP24" s="285"/>
      <c r="AQ24" s="285"/>
      <c r="AR24" s="285"/>
      <c r="AS24" s="285"/>
      <c r="AT24" s="285"/>
      <c r="AU24" s="285"/>
      <c r="AV24" s="285"/>
      <c r="AW24" s="285"/>
      <c r="AX24" s="285"/>
      <c r="AY24" s="285"/>
      <c r="AZ24" s="285"/>
      <c r="BA24" s="285"/>
      <c r="BB24" s="285"/>
      <c r="BC24" s="285"/>
      <c r="BD24" s="285"/>
      <c r="BE24" s="285"/>
      <c r="BF24" s="285"/>
      <c r="BG24" s="285"/>
      <c r="BH24" s="285"/>
      <c r="BI24" s="285"/>
      <c r="BJ24" s="285"/>
      <c r="BK24" s="285"/>
      <c r="BL24" s="285"/>
      <c r="BM24" s="285"/>
      <c r="BN24" s="285"/>
      <c r="BO24" s="285"/>
      <c r="BP24" s="285"/>
      <c r="BQ24" s="285"/>
      <c r="BR24" s="285"/>
      <c r="BS24" s="285"/>
      <c r="BT24" s="285"/>
      <c r="BU24" s="285"/>
      <c r="BV24" s="285"/>
      <c r="BW24" s="285"/>
      <c r="BX24" s="285"/>
      <c r="BY24" s="285"/>
      <c r="BZ24" s="285"/>
      <c r="CA24" s="285"/>
      <c r="CB24" s="285"/>
      <c r="CC24" s="285"/>
      <c r="CD24" s="285"/>
      <c r="CE24" s="285"/>
      <c r="CF24" s="285"/>
      <c r="CG24" s="285"/>
      <c r="CH24" s="285"/>
      <c r="CI24" s="285"/>
      <c r="CJ24" s="285"/>
      <c r="CK24" s="285"/>
      <c r="CL24" s="285"/>
      <c r="CM24" s="285"/>
      <c r="CN24" s="258" t="s">
        <v>181</v>
      </c>
      <c r="CO24" s="259"/>
      <c r="CP24" s="259"/>
      <c r="CQ24" s="259"/>
      <c r="CR24" s="259"/>
      <c r="CS24" s="259"/>
      <c r="CT24" s="259"/>
      <c r="CU24" s="260"/>
      <c r="CV24" s="36"/>
      <c r="CW24" s="286" t="s">
        <v>46</v>
      </c>
      <c r="CX24" s="259"/>
      <c r="CY24" s="259"/>
      <c r="CZ24" s="259"/>
      <c r="DA24" s="259"/>
      <c r="DB24" s="259"/>
      <c r="DC24" s="259"/>
      <c r="DD24" s="259"/>
      <c r="DE24" s="259"/>
      <c r="DF24" s="260"/>
      <c r="DG24" s="281">
        <f>DG25+DG27</f>
        <v>3697650.22</v>
      </c>
      <c r="DH24" s="282"/>
      <c r="DI24" s="282"/>
      <c r="DJ24" s="282"/>
      <c r="DK24" s="282"/>
      <c r="DL24" s="282"/>
      <c r="DM24" s="282"/>
      <c r="DN24" s="282"/>
      <c r="DO24" s="282"/>
      <c r="DP24" s="282"/>
      <c r="DQ24" s="282"/>
      <c r="DR24" s="282"/>
      <c r="DS24" s="283"/>
      <c r="DT24" s="281">
        <f>DT25+DT27</f>
        <v>3560150</v>
      </c>
      <c r="DU24" s="282"/>
      <c r="DV24" s="282"/>
      <c r="DW24" s="282"/>
      <c r="DX24" s="282"/>
      <c r="DY24" s="282"/>
      <c r="DZ24" s="282"/>
      <c r="EA24" s="282"/>
      <c r="EB24" s="282"/>
      <c r="EC24" s="282"/>
      <c r="ED24" s="282"/>
      <c r="EE24" s="282"/>
      <c r="EF24" s="283"/>
      <c r="EG24" s="281">
        <f>EG25+EG27</f>
        <v>3560150</v>
      </c>
      <c r="EH24" s="282"/>
      <c r="EI24" s="282"/>
      <c r="EJ24" s="282"/>
      <c r="EK24" s="282"/>
      <c r="EL24" s="282"/>
      <c r="EM24" s="282"/>
      <c r="EN24" s="282"/>
      <c r="EO24" s="282"/>
      <c r="EP24" s="282"/>
      <c r="EQ24" s="282"/>
      <c r="ER24" s="282"/>
      <c r="ES24" s="283"/>
    </row>
    <row r="25" spans="1:149" ht="24" customHeight="1" thickBot="1">
      <c r="A25" s="231" t="s">
        <v>182</v>
      </c>
      <c r="B25" s="232"/>
      <c r="C25" s="232"/>
      <c r="D25" s="232"/>
      <c r="E25" s="232"/>
      <c r="F25" s="232"/>
      <c r="G25" s="232"/>
      <c r="H25" s="233"/>
      <c r="I25" s="256" t="s">
        <v>164</v>
      </c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U25" s="257"/>
      <c r="V25" s="257"/>
      <c r="W25" s="257"/>
      <c r="X25" s="257"/>
      <c r="Y25" s="257"/>
      <c r="Z25" s="257"/>
      <c r="AA25" s="257"/>
      <c r="AB25" s="257"/>
      <c r="AC25" s="257"/>
      <c r="AD25" s="257"/>
      <c r="AE25" s="257"/>
      <c r="AF25" s="257"/>
      <c r="AG25" s="257"/>
      <c r="AH25" s="257"/>
      <c r="AI25" s="257"/>
      <c r="AJ25" s="257"/>
      <c r="AK25" s="257"/>
      <c r="AL25" s="257"/>
      <c r="AM25" s="257"/>
      <c r="AN25" s="257"/>
      <c r="AO25" s="257"/>
      <c r="AP25" s="257"/>
      <c r="AQ25" s="257"/>
      <c r="AR25" s="257"/>
      <c r="AS25" s="257"/>
      <c r="AT25" s="257"/>
      <c r="AU25" s="257"/>
      <c r="AV25" s="257"/>
      <c r="AW25" s="257"/>
      <c r="AX25" s="257"/>
      <c r="AY25" s="257"/>
      <c r="AZ25" s="257"/>
      <c r="BA25" s="257"/>
      <c r="BB25" s="257"/>
      <c r="BC25" s="257"/>
      <c r="BD25" s="257"/>
      <c r="BE25" s="257"/>
      <c r="BF25" s="257"/>
      <c r="BG25" s="257"/>
      <c r="BH25" s="257"/>
      <c r="BI25" s="257"/>
      <c r="BJ25" s="257"/>
      <c r="BK25" s="257"/>
      <c r="BL25" s="257"/>
      <c r="BM25" s="257"/>
      <c r="BN25" s="257"/>
      <c r="BO25" s="257"/>
      <c r="BP25" s="257"/>
      <c r="BQ25" s="257"/>
      <c r="BR25" s="257"/>
      <c r="BS25" s="257"/>
      <c r="BT25" s="257"/>
      <c r="BU25" s="257"/>
      <c r="BV25" s="257"/>
      <c r="BW25" s="257"/>
      <c r="BX25" s="257"/>
      <c r="BY25" s="257"/>
      <c r="BZ25" s="257"/>
      <c r="CA25" s="257"/>
      <c r="CB25" s="257"/>
      <c r="CC25" s="257"/>
      <c r="CD25" s="257"/>
      <c r="CE25" s="257"/>
      <c r="CF25" s="257"/>
      <c r="CG25" s="257"/>
      <c r="CH25" s="257"/>
      <c r="CI25" s="257"/>
      <c r="CJ25" s="257"/>
      <c r="CK25" s="257"/>
      <c r="CL25" s="257"/>
      <c r="CM25" s="257"/>
      <c r="CN25" s="258" t="s">
        <v>183</v>
      </c>
      <c r="CO25" s="259"/>
      <c r="CP25" s="259"/>
      <c r="CQ25" s="259"/>
      <c r="CR25" s="259"/>
      <c r="CS25" s="259"/>
      <c r="CT25" s="259"/>
      <c r="CU25" s="260"/>
      <c r="CV25" s="37"/>
      <c r="CW25" s="278" t="s">
        <v>46</v>
      </c>
      <c r="CX25" s="279"/>
      <c r="CY25" s="279"/>
      <c r="CZ25" s="279"/>
      <c r="DA25" s="279"/>
      <c r="DB25" s="279"/>
      <c r="DC25" s="279"/>
      <c r="DD25" s="279"/>
      <c r="DE25" s="279"/>
      <c r="DF25" s="280"/>
      <c r="DG25" s="185"/>
      <c r="DH25" s="186"/>
      <c r="DI25" s="186"/>
      <c r="DJ25" s="186"/>
      <c r="DK25" s="186"/>
      <c r="DL25" s="186"/>
      <c r="DM25" s="186"/>
      <c r="DN25" s="186"/>
      <c r="DO25" s="186"/>
      <c r="DP25" s="186"/>
      <c r="DQ25" s="186"/>
      <c r="DR25" s="186"/>
      <c r="DS25" s="187"/>
      <c r="DT25" s="185"/>
      <c r="DU25" s="186"/>
      <c r="DV25" s="186"/>
      <c r="DW25" s="186"/>
      <c r="DX25" s="186"/>
      <c r="DY25" s="186"/>
      <c r="DZ25" s="186"/>
      <c r="EA25" s="186"/>
      <c r="EB25" s="186"/>
      <c r="EC25" s="186"/>
      <c r="ED25" s="186"/>
      <c r="EE25" s="186"/>
      <c r="EF25" s="187"/>
      <c r="EG25" s="185"/>
      <c r="EH25" s="186"/>
      <c r="EI25" s="186"/>
      <c r="EJ25" s="186"/>
      <c r="EK25" s="186"/>
      <c r="EL25" s="186"/>
      <c r="EM25" s="186"/>
      <c r="EN25" s="186"/>
      <c r="EO25" s="186"/>
      <c r="EP25" s="186"/>
      <c r="EQ25" s="186"/>
      <c r="ER25" s="186"/>
      <c r="ES25" s="187"/>
    </row>
    <row r="26" spans="1:149" ht="12.75" customHeight="1">
      <c r="A26" s="231"/>
      <c r="B26" s="232"/>
      <c r="C26" s="232"/>
      <c r="D26" s="232"/>
      <c r="E26" s="232"/>
      <c r="F26" s="232"/>
      <c r="G26" s="232"/>
      <c r="H26" s="233"/>
      <c r="I26" s="276" t="s">
        <v>239</v>
      </c>
      <c r="J26" s="277"/>
      <c r="K26" s="277"/>
      <c r="L26" s="277"/>
      <c r="M26" s="277"/>
      <c r="N26" s="277"/>
      <c r="O26" s="277"/>
      <c r="P26" s="277"/>
      <c r="Q26" s="277"/>
      <c r="R26" s="277"/>
      <c r="S26" s="277"/>
      <c r="T26" s="277"/>
      <c r="U26" s="277"/>
      <c r="V26" s="277"/>
      <c r="W26" s="277"/>
      <c r="X26" s="277"/>
      <c r="Y26" s="277"/>
      <c r="Z26" s="277"/>
      <c r="AA26" s="277"/>
      <c r="AB26" s="277"/>
      <c r="AC26" s="277"/>
      <c r="AD26" s="277"/>
      <c r="AE26" s="277"/>
      <c r="AF26" s="277"/>
      <c r="AG26" s="277"/>
      <c r="AH26" s="277"/>
      <c r="AI26" s="277"/>
      <c r="AJ26" s="277"/>
      <c r="AK26" s="277"/>
      <c r="AL26" s="277"/>
      <c r="AM26" s="277"/>
      <c r="AN26" s="277"/>
      <c r="AO26" s="277"/>
      <c r="AP26" s="277"/>
      <c r="AQ26" s="277"/>
      <c r="AR26" s="277"/>
      <c r="AS26" s="277"/>
      <c r="AT26" s="277"/>
      <c r="AU26" s="277"/>
      <c r="AV26" s="277"/>
      <c r="AW26" s="277"/>
      <c r="AX26" s="277"/>
      <c r="AY26" s="277"/>
      <c r="AZ26" s="277"/>
      <c r="BA26" s="277"/>
      <c r="BB26" s="277"/>
      <c r="BC26" s="277"/>
      <c r="BD26" s="277"/>
      <c r="BE26" s="277"/>
      <c r="BF26" s="277"/>
      <c r="BG26" s="277"/>
      <c r="BH26" s="277"/>
      <c r="BI26" s="277"/>
      <c r="BJ26" s="277"/>
      <c r="BK26" s="277"/>
      <c r="BL26" s="277"/>
      <c r="BM26" s="277"/>
      <c r="BN26" s="277"/>
      <c r="BO26" s="277"/>
      <c r="BP26" s="277"/>
      <c r="BQ26" s="277"/>
      <c r="BR26" s="277"/>
      <c r="BS26" s="277"/>
      <c r="BT26" s="277"/>
      <c r="BU26" s="277"/>
      <c r="BV26" s="277"/>
      <c r="BW26" s="277"/>
      <c r="BX26" s="277"/>
      <c r="BY26" s="277"/>
      <c r="BZ26" s="277"/>
      <c r="CA26" s="277"/>
      <c r="CB26" s="277"/>
      <c r="CC26" s="277"/>
      <c r="CD26" s="277"/>
      <c r="CE26" s="277"/>
      <c r="CF26" s="277"/>
      <c r="CG26" s="277"/>
      <c r="CH26" s="277"/>
      <c r="CI26" s="277"/>
      <c r="CJ26" s="277"/>
      <c r="CK26" s="277"/>
      <c r="CL26" s="277"/>
      <c r="CM26" s="277"/>
      <c r="CN26" s="235" t="s">
        <v>245</v>
      </c>
      <c r="CO26" s="236"/>
      <c r="CP26" s="236"/>
      <c r="CQ26" s="236"/>
      <c r="CR26" s="236"/>
      <c r="CS26" s="236"/>
      <c r="CT26" s="236"/>
      <c r="CU26" s="237"/>
      <c r="CV26" s="38"/>
      <c r="CW26" s="278" t="s">
        <v>46</v>
      </c>
      <c r="CX26" s="279"/>
      <c r="CY26" s="279"/>
      <c r="CZ26" s="279"/>
      <c r="DA26" s="279"/>
      <c r="DB26" s="279"/>
      <c r="DC26" s="279"/>
      <c r="DD26" s="279"/>
      <c r="DE26" s="279"/>
      <c r="DF26" s="280"/>
      <c r="DG26" s="185"/>
      <c r="DH26" s="186"/>
      <c r="DI26" s="186"/>
      <c r="DJ26" s="186"/>
      <c r="DK26" s="186"/>
      <c r="DL26" s="186"/>
      <c r="DM26" s="186"/>
      <c r="DN26" s="186"/>
      <c r="DO26" s="186"/>
      <c r="DP26" s="186"/>
      <c r="DQ26" s="186"/>
      <c r="DR26" s="186"/>
      <c r="DS26" s="187"/>
      <c r="DT26" s="185"/>
      <c r="DU26" s="186"/>
      <c r="DV26" s="186"/>
      <c r="DW26" s="186"/>
      <c r="DX26" s="186"/>
      <c r="DY26" s="186"/>
      <c r="DZ26" s="186"/>
      <c r="EA26" s="186"/>
      <c r="EB26" s="186"/>
      <c r="EC26" s="186"/>
      <c r="ED26" s="186"/>
      <c r="EE26" s="186"/>
      <c r="EF26" s="187"/>
      <c r="EG26" s="185"/>
      <c r="EH26" s="186"/>
      <c r="EI26" s="186"/>
      <c r="EJ26" s="186"/>
      <c r="EK26" s="186"/>
      <c r="EL26" s="186"/>
      <c r="EM26" s="186"/>
      <c r="EN26" s="186"/>
      <c r="EO26" s="186"/>
      <c r="EP26" s="186"/>
      <c r="EQ26" s="186"/>
      <c r="ER26" s="186"/>
      <c r="ES26" s="187"/>
    </row>
    <row r="27" spans="1:159" ht="19.5" thickBot="1">
      <c r="A27" s="231" t="s">
        <v>184</v>
      </c>
      <c r="B27" s="232"/>
      <c r="C27" s="232"/>
      <c r="D27" s="232"/>
      <c r="E27" s="232"/>
      <c r="F27" s="232"/>
      <c r="G27" s="232"/>
      <c r="H27" s="233"/>
      <c r="I27" s="256" t="s">
        <v>185</v>
      </c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  <c r="AA27" s="257"/>
      <c r="AB27" s="257"/>
      <c r="AC27" s="257"/>
      <c r="AD27" s="257"/>
      <c r="AE27" s="257"/>
      <c r="AF27" s="257"/>
      <c r="AG27" s="257"/>
      <c r="AH27" s="257"/>
      <c r="AI27" s="257"/>
      <c r="AJ27" s="257"/>
      <c r="AK27" s="257"/>
      <c r="AL27" s="257"/>
      <c r="AM27" s="257"/>
      <c r="AN27" s="257"/>
      <c r="AO27" s="257"/>
      <c r="AP27" s="257"/>
      <c r="AQ27" s="257"/>
      <c r="AR27" s="257"/>
      <c r="AS27" s="257"/>
      <c r="AT27" s="257"/>
      <c r="AU27" s="257"/>
      <c r="AV27" s="257"/>
      <c r="AW27" s="257"/>
      <c r="AX27" s="257"/>
      <c r="AY27" s="257"/>
      <c r="AZ27" s="257"/>
      <c r="BA27" s="257"/>
      <c r="BB27" s="257"/>
      <c r="BC27" s="257"/>
      <c r="BD27" s="257"/>
      <c r="BE27" s="257"/>
      <c r="BF27" s="257"/>
      <c r="BG27" s="257"/>
      <c r="BH27" s="257"/>
      <c r="BI27" s="257"/>
      <c r="BJ27" s="257"/>
      <c r="BK27" s="257"/>
      <c r="BL27" s="257"/>
      <c r="BM27" s="257"/>
      <c r="BN27" s="257"/>
      <c r="BO27" s="257"/>
      <c r="BP27" s="257"/>
      <c r="BQ27" s="257"/>
      <c r="BR27" s="257"/>
      <c r="BS27" s="257"/>
      <c r="BT27" s="257"/>
      <c r="BU27" s="257"/>
      <c r="BV27" s="257"/>
      <c r="BW27" s="257"/>
      <c r="BX27" s="257"/>
      <c r="BY27" s="257"/>
      <c r="BZ27" s="257"/>
      <c r="CA27" s="257"/>
      <c r="CB27" s="257"/>
      <c r="CC27" s="257"/>
      <c r="CD27" s="257"/>
      <c r="CE27" s="257"/>
      <c r="CF27" s="257"/>
      <c r="CG27" s="257"/>
      <c r="CH27" s="257"/>
      <c r="CI27" s="257"/>
      <c r="CJ27" s="257"/>
      <c r="CK27" s="257"/>
      <c r="CL27" s="257"/>
      <c r="CM27" s="257"/>
      <c r="CN27" s="258" t="s">
        <v>186</v>
      </c>
      <c r="CO27" s="259"/>
      <c r="CP27" s="259"/>
      <c r="CQ27" s="259"/>
      <c r="CR27" s="259"/>
      <c r="CS27" s="259"/>
      <c r="CT27" s="259"/>
      <c r="CU27" s="260"/>
      <c r="CV27" s="36" t="s">
        <v>121</v>
      </c>
      <c r="CW27" s="238" t="s">
        <v>46</v>
      </c>
      <c r="CX27" s="236"/>
      <c r="CY27" s="236"/>
      <c r="CZ27" s="236"/>
      <c r="DA27" s="236"/>
      <c r="DB27" s="236"/>
      <c r="DC27" s="236"/>
      <c r="DD27" s="236"/>
      <c r="DE27" s="236"/>
      <c r="DF27" s="237"/>
      <c r="DG27" s="239">
        <f>3560150+67500.22+70000</f>
        <v>3697650.22</v>
      </c>
      <c r="DH27" s="240"/>
      <c r="DI27" s="240"/>
      <c r="DJ27" s="240"/>
      <c r="DK27" s="240"/>
      <c r="DL27" s="240"/>
      <c r="DM27" s="240"/>
      <c r="DN27" s="240"/>
      <c r="DO27" s="240"/>
      <c r="DP27" s="240"/>
      <c r="DQ27" s="240"/>
      <c r="DR27" s="240"/>
      <c r="DS27" s="241"/>
      <c r="DT27" s="239">
        <v>3560150</v>
      </c>
      <c r="DU27" s="254"/>
      <c r="DV27" s="254"/>
      <c r="DW27" s="254"/>
      <c r="DX27" s="254"/>
      <c r="DY27" s="254"/>
      <c r="DZ27" s="254"/>
      <c r="EA27" s="254"/>
      <c r="EB27" s="254"/>
      <c r="EC27" s="254"/>
      <c r="ED27" s="254"/>
      <c r="EE27" s="254"/>
      <c r="EF27" s="255"/>
      <c r="EG27" s="239">
        <v>3560150</v>
      </c>
      <c r="EH27" s="254"/>
      <c r="EI27" s="254"/>
      <c r="EJ27" s="254"/>
      <c r="EK27" s="254"/>
      <c r="EL27" s="254"/>
      <c r="EM27" s="254"/>
      <c r="EN27" s="254"/>
      <c r="EO27" s="254"/>
      <c r="EP27" s="254"/>
      <c r="EQ27" s="254"/>
      <c r="ER27" s="254"/>
      <c r="ES27" s="255"/>
      <c r="EU27" s="34"/>
      <c r="EV27" s="35"/>
      <c r="EW27" s="35"/>
      <c r="EX27" s="35"/>
      <c r="EY27" s="35"/>
      <c r="EZ27" s="35"/>
      <c r="FA27" s="35"/>
      <c r="FB27" s="261">
        <v>2</v>
      </c>
      <c r="FC27" s="261"/>
    </row>
    <row r="28" spans="1:158" ht="24" customHeight="1">
      <c r="A28" s="262" t="s">
        <v>39</v>
      </c>
      <c r="B28" s="263"/>
      <c r="C28" s="263"/>
      <c r="D28" s="263"/>
      <c r="E28" s="263"/>
      <c r="F28" s="263"/>
      <c r="G28" s="263"/>
      <c r="H28" s="264"/>
      <c r="I28" s="265" t="s">
        <v>187</v>
      </c>
      <c r="J28" s="266"/>
      <c r="K28" s="266"/>
      <c r="L28" s="266"/>
      <c r="M28" s="266"/>
      <c r="N28" s="266"/>
      <c r="O28" s="266"/>
      <c r="P28" s="266"/>
      <c r="Q28" s="266"/>
      <c r="R28" s="266"/>
      <c r="S28" s="266"/>
      <c r="T28" s="266"/>
      <c r="U28" s="266"/>
      <c r="V28" s="266"/>
      <c r="W28" s="266"/>
      <c r="X28" s="266"/>
      <c r="Y28" s="266"/>
      <c r="Z28" s="266"/>
      <c r="AA28" s="266"/>
      <c r="AB28" s="266"/>
      <c r="AC28" s="266"/>
      <c r="AD28" s="266"/>
      <c r="AE28" s="266"/>
      <c r="AF28" s="266"/>
      <c r="AG28" s="266"/>
      <c r="AH28" s="266"/>
      <c r="AI28" s="266"/>
      <c r="AJ28" s="266"/>
      <c r="AK28" s="266"/>
      <c r="AL28" s="266"/>
      <c r="AM28" s="266"/>
      <c r="AN28" s="266"/>
      <c r="AO28" s="266"/>
      <c r="AP28" s="266"/>
      <c r="AQ28" s="266"/>
      <c r="AR28" s="266"/>
      <c r="AS28" s="266"/>
      <c r="AT28" s="266"/>
      <c r="AU28" s="266"/>
      <c r="AV28" s="266"/>
      <c r="AW28" s="266"/>
      <c r="AX28" s="266"/>
      <c r="AY28" s="266"/>
      <c r="AZ28" s="266"/>
      <c r="BA28" s="266"/>
      <c r="BB28" s="266"/>
      <c r="BC28" s="266"/>
      <c r="BD28" s="266"/>
      <c r="BE28" s="266"/>
      <c r="BF28" s="266"/>
      <c r="BG28" s="266"/>
      <c r="BH28" s="266"/>
      <c r="BI28" s="266"/>
      <c r="BJ28" s="266"/>
      <c r="BK28" s="266"/>
      <c r="BL28" s="266"/>
      <c r="BM28" s="266"/>
      <c r="BN28" s="266"/>
      <c r="BO28" s="266"/>
      <c r="BP28" s="266"/>
      <c r="BQ28" s="266"/>
      <c r="BR28" s="266"/>
      <c r="BS28" s="266"/>
      <c r="BT28" s="266"/>
      <c r="BU28" s="266"/>
      <c r="BV28" s="266"/>
      <c r="BW28" s="266"/>
      <c r="BX28" s="266"/>
      <c r="BY28" s="266"/>
      <c r="BZ28" s="266"/>
      <c r="CA28" s="266"/>
      <c r="CB28" s="266"/>
      <c r="CC28" s="266"/>
      <c r="CD28" s="266"/>
      <c r="CE28" s="266"/>
      <c r="CF28" s="266"/>
      <c r="CG28" s="266"/>
      <c r="CH28" s="266"/>
      <c r="CI28" s="266"/>
      <c r="CJ28" s="266"/>
      <c r="CK28" s="266"/>
      <c r="CL28" s="266"/>
      <c r="CM28" s="266"/>
      <c r="CN28" s="267" t="s">
        <v>188</v>
      </c>
      <c r="CO28" s="268"/>
      <c r="CP28" s="268"/>
      <c r="CQ28" s="268"/>
      <c r="CR28" s="268"/>
      <c r="CS28" s="268"/>
      <c r="CT28" s="268"/>
      <c r="CU28" s="269"/>
      <c r="CV28" s="33"/>
      <c r="CW28" s="270" t="s">
        <v>46</v>
      </c>
      <c r="CX28" s="268"/>
      <c r="CY28" s="268"/>
      <c r="CZ28" s="268"/>
      <c r="DA28" s="268"/>
      <c r="DB28" s="268"/>
      <c r="DC28" s="268"/>
      <c r="DD28" s="268"/>
      <c r="DE28" s="268"/>
      <c r="DF28" s="269"/>
      <c r="DG28" s="271">
        <f>DG29+DG30</f>
        <v>2560000</v>
      </c>
      <c r="DH28" s="272"/>
      <c r="DI28" s="272"/>
      <c r="DJ28" s="272"/>
      <c r="DK28" s="272"/>
      <c r="DL28" s="272"/>
      <c r="DM28" s="272"/>
      <c r="DN28" s="272"/>
      <c r="DO28" s="272"/>
      <c r="DP28" s="272"/>
      <c r="DQ28" s="272"/>
      <c r="DR28" s="272"/>
      <c r="DS28" s="273"/>
      <c r="DT28" s="271">
        <f>DT29+DT30</f>
        <v>3054979</v>
      </c>
      <c r="DU28" s="272"/>
      <c r="DV28" s="272"/>
      <c r="DW28" s="272"/>
      <c r="DX28" s="272"/>
      <c r="DY28" s="272"/>
      <c r="DZ28" s="272"/>
      <c r="EA28" s="272"/>
      <c r="EB28" s="272"/>
      <c r="EC28" s="272"/>
      <c r="ED28" s="272"/>
      <c r="EE28" s="272"/>
      <c r="EF28" s="273"/>
      <c r="EG28" s="271">
        <f>EG29+EG30</f>
        <v>2966253</v>
      </c>
      <c r="EH28" s="272"/>
      <c r="EI28" s="272"/>
      <c r="EJ28" s="272"/>
      <c r="EK28" s="272"/>
      <c r="EL28" s="272"/>
      <c r="EM28" s="272"/>
      <c r="EN28" s="272"/>
      <c r="EO28" s="272"/>
      <c r="EP28" s="272"/>
      <c r="EQ28" s="272"/>
      <c r="ER28" s="272"/>
      <c r="ES28" s="273"/>
      <c r="EU28" s="274"/>
      <c r="EV28" s="275"/>
      <c r="EW28" s="275"/>
      <c r="EX28" s="275"/>
      <c r="EY28" s="275"/>
      <c r="EZ28" s="275"/>
      <c r="FA28" s="275"/>
      <c r="FB28" s="275"/>
    </row>
    <row r="29" spans="1:159" ht="14.25" customHeight="1">
      <c r="A29" s="244"/>
      <c r="B29" s="245"/>
      <c r="C29" s="245"/>
      <c r="D29" s="245"/>
      <c r="E29" s="245"/>
      <c r="F29" s="245"/>
      <c r="G29" s="245"/>
      <c r="H29" s="246"/>
      <c r="I29" s="247" t="s">
        <v>189</v>
      </c>
      <c r="J29" s="248"/>
      <c r="K29" s="248"/>
      <c r="L29" s="248"/>
      <c r="M29" s="248"/>
      <c r="N29" s="248"/>
      <c r="O29" s="248"/>
      <c r="P29" s="248"/>
      <c r="Q29" s="248"/>
      <c r="R29" s="248"/>
      <c r="S29" s="248"/>
      <c r="T29" s="248"/>
      <c r="U29" s="248"/>
      <c r="V29" s="248"/>
      <c r="W29" s="248"/>
      <c r="X29" s="248"/>
      <c r="Y29" s="248"/>
      <c r="Z29" s="248"/>
      <c r="AA29" s="248"/>
      <c r="AB29" s="248"/>
      <c r="AC29" s="248"/>
      <c r="AD29" s="248"/>
      <c r="AE29" s="248"/>
      <c r="AF29" s="248"/>
      <c r="AG29" s="248"/>
      <c r="AH29" s="248"/>
      <c r="AI29" s="248"/>
      <c r="AJ29" s="248"/>
      <c r="AK29" s="248"/>
      <c r="AL29" s="248"/>
      <c r="AM29" s="248"/>
      <c r="AN29" s="248"/>
      <c r="AO29" s="248"/>
      <c r="AP29" s="248"/>
      <c r="AQ29" s="248"/>
      <c r="AR29" s="248"/>
      <c r="AS29" s="248"/>
      <c r="AT29" s="248"/>
      <c r="AU29" s="248"/>
      <c r="AV29" s="248"/>
      <c r="AW29" s="248"/>
      <c r="AX29" s="248"/>
      <c r="AY29" s="248"/>
      <c r="AZ29" s="248"/>
      <c r="BA29" s="248"/>
      <c r="BB29" s="248"/>
      <c r="BC29" s="248"/>
      <c r="BD29" s="248"/>
      <c r="BE29" s="248"/>
      <c r="BF29" s="248"/>
      <c r="BG29" s="248"/>
      <c r="BH29" s="248"/>
      <c r="BI29" s="248"/>
      <c r="BJ29" s="248"/>
      <c r="BK29" s="248"/>
      <c r="BL29" s="248"/>
      <c r="BM29" s="248"/>
      <c r="BN29" s="248"/>
      <c r="BO29" s="248"/>
      <c r="BP29" s="248"/>
      <c r="BQ29" s="248"/>
      <c r="BR29" s="248"/>
      <c r="BS29" s="248"/>
      <c r="BT29" s="248"/>
      <c r="BU29" s="248"/>
      <c r="BV29" s="248"/>
      <c r="BW29" s="248"/>
      <c r="BX29" s="248"/>
      <c r="BY29" s="248"/>
      <c r="BZ29" s="248"/>
      <c r="CA29" s="248"/>
      <c r="CB29" s="248"/>
      <c r="CC29" s="248"/>
      <c r="CD29" s="248"/>
      <c r="CE29" s="248"/>
      <c r="CF29" s="248"/>
      <c r="CG29" s="248"/>
      <c r="CH29" s="248"/>
      <c r="CI29" s="248"/>
      <c r="CJ29" s="248"/>
      <c r="CK29" s="248"/>
      <c r="CL29" s="248"/>
      <c r="CM29" s="249"/>
      <c r="CN29" s="250" t="s">
        <v>190</v>
      </c>
      <c r="CO29" s="251"/>
      <c r="CP29" s="251"/>
      <c r="CQ29" s="251"/>
      <c r="CR29" s="251"/>
      <c r="CS29" s="251"/>
      <c r="CT29" s="251"/>
      <c r="CU29" s="252"/>
      <c r="CV29" s="36" t="s">
        <v>252</v>
      </c>
      <c r="CW29" s="253" t="s">
        <v>261</v>
      </c>
      <c r="CX29" s="251"/>
      <c r="CY29" s="251"/>
      <c r="CZ29" s="251"/>
      <c r="DA29" s="251"/>
      <c r="DB29" s="251"/>
      <c r="DC29" s="251"/>
      <c r="DD29" s="251"/>
      <c r="DE29" s="251"/>
      <c r="DF29" s="252"/>
      <c r="DG29" s="137">
        <f>DG15+DG18-DG30</f>
        <v>2559873.32</v>
      </c>
      <c r="DH29" s="242"/>
      <c r="DI29" s="242"/>
      <c r="DJ29" s="242"/>
      <c r="DK29" s="242"/>
      <c r="DL29" s="242"/>
      <c r="DM29" s="242"/>
      <c r="DN29" s="242"/>
      <c r="DO29" s="242"/>
      <c r="DP29" s="242"/>
      <c r="DQ29" s="242"/>
      <c r="DR29" s="242"/>
      <c r="DS29" s="243"/>
      <c r="DT29" s="137">
        <f>DT15+DT18</f>
        <v>3054979</v>
      </c>
      <c r="DU29" s="242"/>
      <c r="DV29" s="242"/>
      <c r="DW29" s="242"/>
      <c r="DX29" s="242"/>
      <c r="DY29" s="242"/>
      <c r="DZ29" s="242"/>
      <c r="EA29" s="242"/>
      <c r="EB29" s="242"/>
      <c r="EC29" s="242"/>
      <c r="ED29" s="242"/>
      <c r="EE29" s="242"/>
      <c r="EF29" s="243"/>
      <c r="EG29" s="137">
        <f>EG15+EG18</f>
        <v>2966253</v>
      </c>
      <c r="EH29" s="242"/>
      <c r="EI29" s="242"/>
      <c r="EJ29" s="242"/>
      <c r="EK29" s="242"/>
      <c r="EL29" s="242"/>
      <c r="EM29" s="242"/>
      <c r="EN29" s="242"/>
      <c r="EO29" s="242"/>
      <c r="EP29" s="242"/>
      <c r="EQ29" s="242"/>
      <c r="ER29" s="242"/>
      <c r="ES29" s="243"/>
      <c r="FB29" s="51" t="s">
        <v>246</v>
      </c>
      <c r="FC29" s="51"/>
    </row>
    <row r="30" spans="1:149" ht="15.75" customHeight="1">
      <c r="A30" s="244"/>
      <c r="B30" s="245"/>
      <c r="C30" s="245"/>
      <c r="D30" s="245"/>
      <c r="E30" s="245"/>
      <c r="F30" s="245"/>
      <c r="G30" s="245"/>
      <c r="H30" s="246"/>
      <c r="I30" s="247" t="s">
        <v>191</v>
      </c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48"/>
      <c r="X30" s="248"/>
      <c r="Y30" s="248"/>
      <c r="Z30" s="248"/>
      <c r="AA30" s="248"/>
      <c r="AB30" s="248"/>
      <c r="AC30" s="248"/>
      <c r="AD30" s="248"/>
      <c r="AE30" s="248"/>
      <c r="AF30" s="248"/>
      <c r="AG30" s="248"/>
      <c r="AH30" s="248"/>
      <c r="AI30" s="248"/>
      <c r="AJ30" s="248"/>
      <c r="AK30" s="248"/>
      <c r="AL30" s="248"/>
      <c r="AM30" s="248"/>
      <c r="AN30" s="248"/>
      <c r="AO30" s="248"/>
      <c r="AP30" s="248"/>
      <c r="AQ30" s="248"/>
      <c r="AR30" s="248"/>
      <c r="AS30" s="248"/>
      <c r="AT30" s="248"/>
      <c r="AU30" s="248"/>
      <c r="AV30" s="248"/>
      <c r="AW30" s="248"/>
      <c r="AX30" s="248"/>
      <c r="AY30" s="248"/>
      <c r="AZ30" s="248"/>
      <c r="BA30" s="248"/>
      <c r="BB30" s="248"/>
      <c r="BC30" s="248"/>
      <c r="BD30" s="248"/>
      <c r="BE30" s="248"/>
      <c r="BF30" s="248"/>
      <c r="BG30" s="248"/>
      <c r="BH30" s="248"/>
      <c r="BI30" s="248"/>
      <c r="BJ30" s="248"/>
      <c r="BK30" s="248"/>
      <c r="BL30" s="248"/>
      <c r="BM30" s="248"/>
      <c r="BN30" s="248"/>
      <c r="BO30" s="248"/>
      <c r="BP30" s="248"/>
      <c r="BQ30" s="248"/>
      <c r="BR30" s="248"/>
      <c r="BS30" s="248"/>
      <c r="BT30" s="248"/>
      <c r="BU30" s="248"/>
      <c r="BV30" s="248"/>
      <c r="BW30" s="248"/>
      <c r="BX30" s="248"/>
      <c r="BY30" s="248"/>
      <c r="BZ30" s="248"/>
      <c r="CA30" s="248"/>
      <c r="CB30" s="248"/>
      <c r="CC30" s="248"/>
      <c r="CD30" s="248"/>
      <c r="CE30" s="248"/>
      <c r="CF30" s="248"/>
      <c r="CG30" s="248"/>
      <c r="CH30" s="248"/>
      <c r="CI30" s="248"/>
      <c r="CJ30" s="248"/>
      <c r="CK30" s="248"/>
      <c r="CL30" s="248"/>
      <c r="CM30" s="249"/>
      <c r="CN30" s="250" t="s">
        <v>192</v>
      </c>
      <c r="CO30" s="251"/>
      <c r="CP30" s="251"/>
      <c r="CQ30" s="251"/>
      <c r="CR30" s="251"/>
      <c r="CS30" s="251"/>
      <c r="CT30" s="251"/>
      <c r="CU30" s="252"/>
      <c r="CV30" s="36"/>
      <c r="CW30" s="253" t="s">
        <v>253</v>
      </c>
      <c r="CX30" s="251"/>
      <c r="CY30" s="251"/>
      <c r="CZ30" s="251"/>
      <c r="DA30" s="251"/>
      <c r="DB30" s="251"/>
      <c r="DC30" s="251"/>
      <c r="DD30" s="251"/>
      <c r="DE30" s="251"/>
      <c r="DF30" s="252"/>
      <c r="DG30" s="137">
        <v>126.68</v>
      </c>
      <c r="DH30" s="242"/>
      <c r="DI30" s="242"/>
      <c r="DJ30" s="242"/>
      <c r="DK30" s="242"/>
      <c r="DL30" s="242"/>
      <c r="DM30" s="242"/>
      <c r="DN30" s="242"/>
      <c r="DO30" s="242"/>
      <c r="DP30" s="242"/>
      <c r="DQ30" s="242"/>
      <c r="DR30" s="242"/>
      <c r="DS30" s="243"/>
      <c r="DT30" s="137"/>
      <c r="DU30" s="242"/>
      <c r="DV30" s="242"/>
      <c r="DW30" s="242"/>
      <c r="DX30" s="242"/>
      <c r="DY30" s="242"/>
      <c r="DZ30" s="242"/>
      <c r="EA30" s="242"/>
      <c r="EB30" s="242"/>
      <c r="EC30" s="242"/>
      <c r="ED30" s="242"/>
      <c r="EE30" s="242"/>
      <c r="EF30" s="243"/>
      <c r="EG30" s="137"/>
      <c r="EH30" s="242"/>
      <c r="EI30" s="242"/>
      <c r="EJ30" s="242"/>
      <c r="EK30" s="242"/>
      <c r="EL30" s="242"/>
      <c r="EM30" s="242"/>
      <c r="EN30" s="242"/>
      <c r="EO30" s="242"/>
      <c r="EP30" s="242"/>
      <c r="EQ30" s="242"/>
      <c r="ER30" s="242"/>
      <c r="ES30" s="243"/>
    </row>
    <row r="31" spans="1:162" ht="22.5" customHeight="1">
      <c r="A31" s="231" t="s">
        <v>40</v>
      </c>
      <c r="B31" s="232"/>
      <c r="C31" s="232"/>
      <c r="D31" s="232"/>
      <c r="E31" s="232"/>
      <c r="F31" s="232"/>
      <c r="G31" s="232"/>
      <c r="H31" s="233"/>
      <c r="I31" s="234" t="s">
        <v>193</v>
      </c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3"/>
      <c r="AK31" s="173"/>
      <c r="AL31" s="173"/>
      <c r="AM31" s="173"/>
      <c r="AN31" s="173"/>
      <c r="AO31" s="173"/>
      <c r="AP31" s="173"/>
      <c r="AQ31" s="173"/>
      <c r="AR31" s="173"/>
      <c r="AS31" s="173"/>
      <c r="AT31" s="173"/>
      <c r="AU31" s="173"/>
      <c r="AV31" s="173"/>
      <c r="AW31" s="173"/>
      <c r="AX31" s="173"/>
      <c r="AY31" s="173"/>
      <c r="AZ31" s="173"/>
      <c r="BA31" s="173"/>
      <c r="BB31" s="173"/>
      <c r="BC31" s="173"/>
      <c r="BD31" s="173"/>
      <c r="BE31" s="173"/>
      <c r="BF31" s="173"/>
      <c r="BG31" s="173"/>
      <c r="BH31" s="173"/>
      <c r="BI31" s="173"/>
      <c r="BJ31" s="173"/>
      <c r="BK31" s="173"/>
      <c r="BL31" s="173"/>
      <c r="BM31" s="173"/>
      <c r="BN31" s="173"/>
      <c r="BO31" s="173"/>
      <c r="BP31" s="173"/>
      <c r="BQ31" s="173"/>
      <c r="BR31" s="173"/>
      <c r="BS31" s="173"/>
      <c r="BT31" s="173"/>
      <c r="BU31" s="173"/>
      <c r="BV31" s="173"/>
      <c r="BW31" s="173"/>
      <c r="BX31" s="173"/>
      <c r="BY31" s="173"/>
      <c r="BZ31" s="173"/>
      <c r="CA31" s="173"/>
      <c r="CB31" s="173"/>
      <c r="CC31" s="173"/>
      <c r="CD31" s="173"/>
      <c r="CE31" s="173"/>
      <c r="CF31" s="173"/>
      <c r="CG31" s="173"/>
      <c r="CH31" s="173"/>
      <c r="CI31" s="173"/>
      <c r="CJ31" s="173"/>
      <c r="CK31" s="173"/>
      <c r="CL31" s="173"/>
      <c r="CM31" s="173"/>
      <c r="CN31" s="235" t="s">
        <v>194</v>
      </c>
      <c r="CO31" s="236"/>
      <c r="CP31" s="236"/>
      <c r="CQ31" s="236"/>
      <c r="CR31" s="236"/>
      <c r="CS31" s="236"/>
      <c r="CT31" s="236"/>
      <c r="CU31" s="237"/>
      <c r="CV31" s="32"/>
      <c r="CW31" s="238" t="s">
        <v>46</v>
      </c>
      <c r="CX31" s="236"/>
      <c r="CY31" s="236"/>
      <c r="CZ31" s="236"/>
      <c r="DA31" s="236"/>
      <c r="DB31" s="236"/>
      <c r="DC31" s="236"/>
      <c r="DD31" s="236"/>
      <c r="DE31" s="236"/>
      <c r="DF31" s="237"/>
      <c r="DG31" s="239">
        <f>'стр.5_6 (2)'!DG27</f>
        <v>3697650.22</v>
      </c>
      <c r="DH31" s="240"/>
      <c r="DI31" s="240"/>
      <c r="DJ31" s="240"/>
      <c r="DK31" s="240"/>
      <c r="DL31" s="240"/>
      <c r="DM31" s="240"/>
      <c r="DN31" s="240"/>
      <c r="DO31" s="240"/>
      <c r="DP31" s="240"/>
      <c r="DQ31" s="240"/>
      <c r="DR31" s="240"/>
      <c r="DS31" s="241"/>
      <c r="DT31" s="239">
        <f>'стр.5_6 (2)'!DT27</f>
        <v>3560150</v>
      </c>
      <c r="DU31" s="240"/>
      <c r="DV31" s="240"/>
      <c r="DW31" s="240"/>
      <c r="DX31" s="240"/>
      <c r="DY31" s="240"/>
      <c r="DZ31" s="240"/>
      <c r="EA31" s="240"/>
      <c r="EB31" s="240"/>
      <c r="EC31" s="240"/>
      <c r="ED31" s="240"/>
      <c r="EE31" s="240"/>
      <c r="EF31" s="241"/>
      <c r="EG31" s="85">
        <f>'стр.5_6 (2)'!EG27</f>
        <v>3560150</v>
      </c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86"/>
      <c r="ET31" s="228"/>
      <c r="EU31" s="229"/>
      <c r="EV31" s="229"/>
      <c r="EW31" s="229"/>
      <c r="EX31" s="229"/>
      <c r="EY31" s="229"/>
      <c r="EZ31" s="229"/>
      <c r="FA31" s="229"/>
      <c r="FB31" s="229"/>
      <c r="FC31" s="229"/>
      <c r="FD31" s="229"/>
      <c r="FE31" s="229"/>
      <c r="FF31" s="229"/>
    </row>
    <row r="32" spans="1:149" ht="72.75" customHeight="1">
      <c r="A32" s="230" t="s">
        <v>247</v>
      </c>
      <c r="B32" s="230"/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0"/>
      <c r="AD32" s="230"/>
      <c r="AE32" s="230"/>
      <c r="AF32" s="230"/>
      <c r="AG32" s="230"/>
      <c r="AH32" s="230"/>
      <c r="AI32" s="230"/>
      <c r="AJ32" s="230"/>
      <c r="AK32" s="230"/>
      <c r="AL32" s="230"/>
      <c r="AM32" s="230"/>
      <c r="AN32" s="230"/>
      <c r="AO32" s="230"/>
      <c r="AP32" s="230"/>
      <c r="AQ32" s="230"/>
      <c r="AR32" s="230"/>
      <c r="AS32" s="230"/>
      <c r="AT32" s="230"/>
      <c r="AU32" s="230"/>
      <c r="AV32" s="230"/>
      <c r="AW32" s="230"/>
      <c r="AX32" s="230"/>
      <c r="AY32" s="230"/>
      <c r="AZ32" s="230"/>
      <c r="BA32" s="230"/>
      <c r="BB32" s="230"/>
      <c r="BC32" s="230"/>
      <c r="BD32" s="230"/>
      <c r="BE32" s="230"/>
      <c r="BF32" s="230"/>
      <c r="BG32" s="230"/>
      <c r="BH32" s="230"/>
      <c r="BI32" s="230"/>
      <c r="BJ32" s="230"/>
      <c r="BK32" s="230"/>
      <c r="BL32" s="230"/>
      <c r="BM32" s="230"/>
      <c r="BN32" s="230"/>
      <c r="BO32" s="230"/>
      <c r="BP32" s="230"/>
      <c r="BQ32" s="230"/>
      <c r="BR32" s="230"/>
      <c r="BS32" s="230"/>
      <c r="BT32" s="230"/>
      <c r="BU32" s="230"/>
      <c r="BV32" s="230"/>
      <c r="BW32" s="230"/>
      <c r="BX32" s="230"/>
      <c r="BY32" s="230"/>
      <c r="BZ32" s="230"/>
      <c r="CA32" s="230"/>
      <c r="CB32" s="230"/>
      <c r="CC32" s="230"/>
      <c r="CD32" s="230"/>
      <c r="CE32" s="230"/>
      <c r="CF32" s="230"/>
      <c r="CG32" s="230"/>
      <c r="CH32" s="230"/>
      <c r="CI32" s="230"/>
      <c r="CJ32" s="230"/>
      <c r="CK32" s="230"/>
      <c r="CL32" s="230"/>
      <c r="CM32" s="230"/>
      <c r="CN32" s="230"/>
      <c r="CO32" s="230"/>
      <c r="CP32" s="230"/>
      <c r="CQ32" s="230"/>
      <c r="CR32" s="230"/>
      <c r="CS32" s="230"/>
      <c r="CT32" s="230"/>
      <c r="CU32" s="230"/>
      <c r="CV32" s="230"/>
      <c r="CW32" s="230"/>
      <c r="CX32" s="230"/>
      <c r="CY32" s="230"/>
      <c r="CZ32" s="230"/>
      <c r="DA32" s="230"/>
      <c r="DB32" s="230"/>
      <c r="DC32" s="230"/>
      <c r="DD32" s="230"/>
      <c r="DE32" s="230"/>
      <c r="DF32" s="230"/>
      <c r="DG32" s="230"/>
      <c r="DH32" s="230"/>
      <c r="DI32" s="230"/>
      <c r="DJ32" s="230"/>
      <c r="DK32" s="230"/>
      <c r="DL32" s="230"/>
      <c r="DM32" s="230"/>
      <c r="DN32" s="230"/>
      <c r="DO32" s="230"/>
      <c r="DP32" s="230"/>
      <c r="DQ32" s="230"/>
      <c r="DR32" s="230"/>
      <c r="DS32" s="230"/>
      <c r="DT32" s="230"/>
      <c r="DU32" s="230"/>
      <c r="DV32" s="230"/>
      <c r="DW32" s="230"/>
      <c r="DX32" s="230"/>
      <c r="DY32" s="230"/>
      <c r="DZ32" s="230"/>
      <c r="EA32" s="230"/>
      <c r="EB32" s="230"/>
      <c r="EC32" s="230"/>
      <c r="ED32" s="230"/>
      <c r="EE32" s="230"/>
      <c r="EF32" s="230"/>
      <c r="EG32" s="230"/>
      <c r="EH32" s="230"/>
      <c r="EI32" s="230"/>
      <c r="EJ32" s="230"/>
      <c r="EK32" s="230"/>
      <c r="EL32" s="230"/>
      <c r="EM32" s="230"/>
      <c r="EN32" s="230"/>
      <c r="EO32" s="230"/>
      <c r="EP32" s="230"/>
      <c r="EQ32" s="230"/>
      <c r="ER32" s="230"/>
      <c r="ES32" s="230"/>
    </row>
  </sheetData>
  <sheetProtection/>
  <mergeCells count="213">
    <mergeCell ref="B1:ES1"/>
    <mergeCell ref="A3:H5"/>
    <mergeCell ref="I3:CM5"/>
    <mergeCell ref="CN3:CU5"/>
    <mergeCell ref="CV3:CV5"/>
    <mergeCell ref="CW3:DF5"/>
    <mergeCell ref="DG3:ES3"/>
    <mergeCell ref="DG4:DL4"/>
    <mergeCell ref="DM4:DO4"/>
    <mergeCell ref="DP4:DS4"/>
    <mergeCell ref="DT4:DY4"/>
    <mergeCell ref="DZ4:EB4"/>
    <mergeCell ref="EC4:EF4"/>
    <mergeCell ref="EG4:EL4"/>
    <mergeCell ref="EM4:EO4"/>
    <mergeCell ref="EP4:ES4"/>
    <mergeCell ref="EG5:ES5"/>
    <mergeCell ref="A6:H6"/>
    <mergeCell ref="I6:CM6"/>
    <mergeCell ref="CN6:CU6"/>
    <mergeCell ref="CW6:DF6"/>
    <mergeCell ref="DG6:DS6"/>
    <mergeCell ref="DT6:EF6"/>
    <mergeCell ref="EG6:ES6"/>
    <mergeCell ref="CN7:CU7"/>
    <mergeCell ref="CW7:DF7"/>
    <mergeCell ref="DG7:DS7"/>
    <mergeCell ref="DT7:EF7"/>
    <mergeCell ref="DG5:DS5"/>
    <mergeCell ref="DT5:EF5"/>
    <mergeCell ref="EG7:ES7"/>
    <mergeCell ref="A8:H8"/>
    <mergeCell ref="I8:CM8"/>
    <mergeCell ref="CN8:CU8"/>
    <mergeCell ref="CW8:DF8"/>
    <mergeCell ref="DG8:DS8"/>
    <mergeCell ref="DT8:EF8"/>
    <mergeCell ref="EG8:ES8"/>
    <mergeCell ref="A7:H7"/>
    <mergeCell ref="I7:CM7"/>
    <mergeCell ref="DT10:EF10"/>
    <mergeCell ref="EG10:ES10"/>
    <mergeCell ref="A9:H9"/>
    <mergeCell ref="I9:CM9"/>
    <mergeCell ref="CN9:CU9"/>
    <mergeCell ref="CW9:DF9"/>
    <mergeCell ref="DG9:DS9"/>
    <mergeCell ref="DT9:EF9"/>
    <mergeCell ref="CN11:CU11"/>
    <mergeCell ref="CW11:DF11"/>
    <mergeCell ref="DG11:DS11"/>
    <mergeCell ref="DT11:EF11"/>
    <mergeCell ref="EG9:ES9"/>
    <mergeCell ref="A10:H10"/>
    <mergeCell ref="I10:CM10"/>
    <mergeCell ref="CN10:CU10"/>
    <mergeCell ref="CW10:DF10"/>
    <mergeCell ref="DG10:DS10"/>
    <mergeCell ref="EG11:ES11"/>
    <mergeCell ref="A12:H12"/>
    <mergeCell ref="I12:CM12"/>
    <mergeCell ref="CN12:CU12"/>
    <mergeCell ref="CW12:DF12"/>
    <mergeCell ref="DG12:DS12"/>
    <mergeCell ref="DT12:EF12"/>
    <mergeCell ref="EG12:ES12"/>
    <mergeCell ref="A11:H11"/>
    <mergeCell ref="I11:CM11"/>
    <mergeCell ref="DT14:EF14"/>
    <mergeCell ref="EG14:ES14"/>
    <mergeCell ref="A13:H13"/>
    <mergeCell ref="I13:CM13"/>
    <mergeCell ref="CN13:CU13"/>
    <mergeCell ref="CW13:DF13"/>
    <mergeCell ref="DG13:DS13"/>
    <mergeCell ref="DT13:EF13"/>
    <mergeCell ref="CN15:CU15"/>
    <mergeCell ref="CW15:DF15"/>
    <mergeCell ref="DG15:DS15"/>
    <mergeCell ref="DT15:EF15"/>
    <mergeCell ref="EG13:ES13"/>
    <mergeCell ref="A14:H14"/>
    <mergeCell ref="I14:CM14"/>
    <mergeCell ref="CN14:CU14"/>
    <mergeCell ref="CW14:DF14"/>
    <mergeCell ref="DG14:DS14"/>
    <mergeCell ref="EG15:ES15"/>
    <mergeCell ref="A16:H16"/>
    <mergeCell ref="I16:CM16"/>
    <mergeCell ref="CN16:CU16"/>
    <mergeCell ref="CW16:DF16"/>
    <mergeCell ref="DG16:DS16"/>
    <mergeCell ref="DT16:EF16"/>
    <mergeCell ref="EG16:ES16"/>
    <mergeCell ref="A15:H15"/>
    <mergeCell ref="I15:CM15"/>
    <mergeCell ref="ET16:FA16"/>
    <mergeCell ref="FB16:FC16"/>
    <mergeCell ref="A17:H17"/>
    <mergeCell ref="I17:CM17"/>
    <mergeCell ref="CN17:CU17"/>
    <mergeCell ref="CW17:DF17"/>
    <mergeCell ref="DG17:DS17"/>
    <mergeCell ref="DT17:EF17"/>
    <mergeCell ref="EG17:ES17"/>
    <mergeCell ref="ET17:FA17"/>
    <mergeCell ref="DT19:EF19"/>
    <mergeCell ref="EG19:ES19"/>
    <mergeCell ref="ET19:FA19"/>
    <mergeCell ref="A18:H18"/>
    <mergeCell ref="I18:CM18"/>
    <mergeCell ref="CN18:CU18"/>
    <mergeCell ref="CW18:DF18"/>
    <mergeCell ref="DG18:DS18"/>
    <mergeCell ref="DT18:EF18"/>
    <mergeCell ref="DT20:EF20"/>
    <mergeCell ref="EG20:ES20"/>
    <mergeCell ref="FB20:FC20"/>
    <mergeCell ref="EG18:ES18"/>
    <mergeCell ref="ET18:FA18"/>
    <mergeCell ref="A19:H19"/>
    <mergeCell ref="I19:CM19"/>
    <mergeCell ref="CN19:CU19"/>
    <mergeCell ref="CW19:DF19"/>
    <mergeCell ref="DG19:DS19"/>
    <mergeCell ref="CN21:CU21"/>
    <mergeCell ref="CW21:DF21"/>
    <mergeCell ref="DG21:DS21"/>
    <mergeCell ref="DT21:EF21"/>
    <mergeCell ref="FB19:FC19"/>
    <mergeCell ref="A20:H20"/>
    <mergeCell ref="I20:CM20"/>
    <mergeCell ref="CN20:CU20"/>
    <mergeCell ref="CW20:DF20"/>
    <mergeCell ref="DG20:DS20"/>
    <mergeCell ref="EG21:ES21"/>
    <mergeCell ref="A22:H22"/>
    <mergeCell ref="I22:CM22"/>
    <mergeCell ref="CN22:CU22"/>
    <mergeCell ref="CW22:DF22"/>
    <mergeCell ref="DG22:DS22"/>
    <mergeCell ref="DT22:EF22"/>
    <mergeCell ref="EG22:ES22"/>
    <mergeCell ref="A21:H21"/>
    <mergeCell ref="I21:CM21"/>
    <mergeCell ref="A23:H23"/>
    <mergeCell ref="I23:CM23"/>
    <mergeCell ref="CN23:CU23"/>
    <mergeCell ref="CW23:DF23"/>
    <mergeCell ref="DG23:DS23"/>
    <mergeCell ref="DT23:EF23"/>
    <mergeCell ref="A24:H24"/>
    <mergeCell ref="I24:CM24"/>
    <mergeCell ref="CN24:CU24"/>
    <mergeCell ref="CW24:DF24"/>
    <mergeCell ref="DG24:DS24"/>
    <mergeCell ref="DT24:EF24"/>
    <mergeCell ref="I25:CM25"/>
    <mergeCell ref="CN25:CU25"/>
    <mergeCell ref="CW25:DF25"/>
    <mergeCell ref="DG25:DS25"/>
    <mergeCell ref="DT25:EF25"/>
    <mergeCell ref="EG23:ES23"/>
    <mergeCell ref="EG24:ES24"/>
    <mergeCell ref="DT27:EF27"/>
    <mergeCell ref="EG25:ES25"/>
    <mergeCell ref="A26:H26"/>
    <mergeCell ref="I26:CM26"/>
    <mergeCell ref="CN26:CU26"/>
    <mergeCell ref="CW26:DF26"/>
    <mergeCell ref="DG26:DS26"/>
    <mergeCell ref="DT26:EF26"/>
    <mergeCell ref="EG26:ES26"/>
    <mergeCell ref="A25:H25"/>
    <mergeCell ref="FB27:FC27"/>
    <mergeCell ref="A28:H28"/>
    <mergeCell ref="I28:CM28"/>
    <mergeCell ref="CN28:CU28"/>
    <mergeCell ref="CW28:DF28"/>
    <mergeCell ref="DG28:DS28"/>
    <mergeCell ref="DT28:EF28"/>
    <mergeCell ref="EG28:ES28"/>
    <mergeCell ref="EU28:FB28"/>
    <mergeCell ref="A27:H27"/>
    <mergeCell ref="I29:CM29"/>
    <mergeCell ref="CN29:CU29"/>
    <mergeCell ref="CW29:DF29"/>
    <mergeCell ref="DG29:DS29"/>
    <mergeCell ref="DT29:EF29"/>
    <mergeCell ref="EG27:ES27"/>
    <mergeCell ref="I27:CM27"/>
    <mergeCell ref="CN27:CU27"/>
    <mergeCell ref="CW27:DF27"/>
    <mergeCell ref="DG27:DS27"/>
    <mergeCell ref="EG29:ES29"/>
    <mergeCell ref="FB29:FC29"/>
    <mergeCell ref="A30:H30"/>
    <mergeCell ref="I30:CM30"/>
    <mergeCell ref="CN30:CU30"/>
    <mergeCell ref="CW30:DF30"/>
    <mergeCell ref="DG30:DS30"/>
    <mergeCell ref="DT30:EF30"/>
    <mergeCell ref="EG30:ES30"/>
    <mergeCell ref="A29:H29"/>
    <mergeCell ref="EG31:ES31"/>
    <mergeCell ref="ET31:FF31"/>
    <mergeCell ref="A32:ES32"/>
    <mergeCell ref="A31:H31"/>
    <mergeCell ref="I31:CM31"/>
    <mergeCell ref="CN31:CU31"/>
    <mergeCell ref="CW31:DF31"/>
    <mergeCell ref="DG31:DS31"/>
    <mergeCell ref="DT31:EF31"/>
  </mergeCells>
  <printOptions/>
  <pageMargins left="0" right="0" top="0.7874015748031497" bottom="0" header="0" footer="0"/>
  <pageSetup cellComments="asDisplayed" fitToHeight="1" fitToWidth="1" horizontalDpi="600" verticalDpi="600" orientation="portrait" paperSize="9" scale="75" r:id="rId1"/>
  <colBreaks count="1" manualBreakCount="1">
    <brk id="149" max="3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M13"/>
  <sheetViews>
    <sheetView view="pageBreakPreview" zoomScale="90" zoomScaleSheetLayoutView="90" zoomScalePageLayoutView="0" workbookViewId="0" topLeftCell="A1">
      <selection activeCell="A1" sqref="A1:H2"/>
    </sheetView>
  </sheetViews>
  <sheetFormatPr defaultColWidth="0.875" defaultRowHeight="12.75"/>
  <cols>
    <col min="1" max="109" width="0.875" style="1" customWidth="1"/>
    <col min="110" max="110" width="11.625" style="1" customWidth="1"/>
    <col min="111" max="111" width="12.375" style="1" customWidth="1"/>
    <col min="112" max="112" width="11.375" style="1" customWidth="1"/>
    <col min="113" max="122" width="0.875" style="1" customWidth="1"/>
    <col min="123" max="124" width="0.875" style="1" hidden="1" customWidth="1"/>
    <col min="125" max="16384" width="0.875" style="1" customWidth="1"/>
  </cols>
  <sheetData>
    <row r="1" spans="1:169" ht="18.75" customHeight="1">
      <c r="A1" s="340"/>
      <c r="B1" s="341"/>
      <c r="C1" s="341"/>
      <c r="D1" s="341"/>
      <c r="E1" s="341"/>
      <c r="F1" s="341"/>
      <c r="G1" s="341"/>
      <c r="H1" s="342"/>
      <c r="I1" s="346" t="s">
        <v>189</v>
      </c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  <c r="AA1" s="347"/>
      <c r="AB1" s="347"/>
      <c r="AC1" s="347"/>
      <c r="AD1" s="347"/>
      <c r="AE1" s="347"/>
      <c r="AF1" s="347"/>
      <c r="AG1" s="347"/>
      <c r="AH1" s="347"/>
      <c r="AI1" s="347"/>
      <c r="AJ1" s="347"/>
      <c r="AK1" s="347"/>
      <c r="AL1" s="347"/>
      <c r="AM1" s="347"/>
      <c r="AN1" s="347"/>
      <c r="AO1" s="347"/>
      <c r="AP1" s="347"/>
      <c r="AQ1" s="347"/>
      <c r="AR1" s="347"/>
      <c r="AS1" s="347"/>
      <c r="AT1" s="347"/>
      <c r="AU1" s="347"/>
      <c r="AV1" s="347"/>
      <c r="AW1" s="347"/>
      <c r="AX1" s="347"/>
      <c r="AY1" s="347"/>
      <c r="AZ1" s="347"/>
      <c r="BA1" s="347"/>
      <c r="BB1" s="347"/>
      <c r="BC1" s="347"/>
      <c r="BD1" s="347"/>
      <c r="BE1" s="347"/>
      <c r="BF1" s="347"/>
      <c r="BG1" s="347"/>
      <c r="BH1" s="347"/>
      <c r="BI1" s="347"/>
      <c r="BJ1" s="347"/>
      <c r="BK1" s="347"/>
      <c r="BL1" s="347"/>
      <c r="BM1" s="347"/>
      <c r="BN1" s="347"/>
      <c r="BO1" s="347"/>
      <c r="BP1" s="347"/>
      <c r="BQ1" s="347"/>
      <c r="BR1" s="347"/>
      <c r="BS1" s="347"/>
      <c r="BT1" s="347"/>
      <c r="BU1" s="347"/>
      <c r="BV1" s="347"/>
      <c r="BW1" s="347"/>
      <c r="BX1" s="347"/>
      <c r="BY1" s="347"/>
      <c r="BZ1" s="347"/>
      <c r="CA1" s="347"/>
      <c r="CB1" s="347"/>
      <c r="CC1" s="347"/>
      <c r="CD1" s="347"/>
      <c r="CE1" s="347"/>
      <c r="CF1" s="347"/>
      <c r="CG1" s="347"/>
      <c r="CH1" s="347"/>
      <c r="CI1" s="347"/>
      <c r="CJ1" s="347"/>
      <c r="CK1" s="347"/>
      <c r="CL1" s="347"/>
      <c r="CM1" s="348"/>
      <c r="CN1" s="349" t="s">
        <v>195</v>
      </c>
      <c r="CO1" s="341"/>
      <c r="CP1" s="341"/>
      <c r="CQ1" s="341"/>
      <c r="CR1" s="341"/>
      <c r="CS1" s="341"/>
      <c r="CT1" s="341"/>
      <c r="CU1" s="342"/>
      <c r="CV1" s="340" t="s">
        <v>261</v>
      </c>
      <c r="CW1" s="341"/>
      <c r="CX1" s="341"/>
      <c r="CY1" s="341"/>
      <c r="CZ1" s="341"/>
      <c r="DA1" s="341"/>
      <c r="DB1" s="341"/>
      <c r="DC1" s="341"/>
      <c r="DD1" s="341"/>
      <c r="DE1" s="342"/>
      <c r="DF1" s="22">
        <f>'стр.5_6 (2)'!DG27-DF2</f>
        <v>3658779.62</v>
      </c>
      <c r="DG1" s="22">
        <f>'стр.5_6 (2)'!DT27-DG2</f>
        <v>3560150</v>
      </c>
      <c r="DH1" s="22">
        <f>'стр.5_6 (2)'!EG27-DH2</f>
        <v>3560150</v>
      </c>
      <c r="DI1" s="10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2"/>
      <c r="DV1" s="350" t="s">
        <v>196</v>
      </c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</row>
    <row r="2" spans="1:169" ht="16.5" customHeight="1" thickBot="1">
      <c r="A2" s="343"/>
      <c r="B2" s="344"/>
      <c r="C2" s="344"/>
      <c r="D2" s="344"/>
      <c r="E2" s="344"/>
      <c r="F2" s="344"/>
      <c r="G2" s="344"/>
      <c r="H2" s="345"/>
      <c r="I2" s="351" t="s">
        <v>191</v>
      </c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352"/>
      <c r="AA2" s="352"/>
      <c r="AB2" s="352"/>
      <c r="AC2" s="352"/>
      <c r="AD2" s="352"/>
      <c r="AE2" s="352"/>
      <c r="AF2" s="352"/>
      <c r="AG2" s="352"/>
      <c r="AH2" s="352"/>
      <c r="AI2" s="352"/>
      <c r="AJ2" s="352"/>
      <c r="AK2" s="352"/>
      <c r="AL2" s="352"/>
      <c r="AM2" s="352"/>
      <c r="AN2" s="352"/>
      <c r="AO2" s="352"/>
      <c r="AP2" s="352"/>
      <c r="AQ2" s="352"/>
      <c r="AR2" s="352"/>
      <c r="AS2" s="352"/>
      <c r="AT2" s="352"/>
      <c r="AU2" s="352"/>
      <c r="AV2" s="352"/>
      <c r="AW2" s="352"/>
      <c r="AX2" s="352"/>
      <c r="AY2" s="352"/>
      <c r="AZ2" s="352"/>
      <c r="BA2" s="352"/>
      <c r="BB2" s="352"/>
      <c r="BC2" s="352"/>
      <c r="BD2" s="352"/>
      <c r="BE2" s="352"/>
      <c r="BF2" s="352"/>
      <c r="BG2" s="352"/>
      <c r="BH2" s="352"/>
      <c r="BI2" s="352"/>
      <c r="BJ2" s="352"/>
      <c r="BK2" s="352"/>
      <c r="BL2" s="352"/>
      <c r="BM2" s="352"/>
      <c r="BN2" s="352"/>
      <c r="BO2" s="352"/>
      <c r="BP2" s="352"/>
      <c r="BQ2" s="352"/>
      <c r="BR2" s="352"/>
      <c r="BS2" s="352"/>
      <c r="BT2" s="352"/>
      <c r="BU2" s="352"/>
      <c r="BV2" s="352"/>
      <c r="BW2" s="352"/>
      <c r="BX2" s="352"/>
      <c r="BY2" s="352"/>
      <c r="BZ2" s="352"/>
      <c r="CA2" s="352"/>
      <c r="CB2" s="352"/>
      <c r="CC2" s="352"/>
      <c r="CD2" s="352"/>
      <c r="CE2" s="352"/>
      <c r="CF2" s="352"/>
      <c r="CG2" s="352"/>
      <c r="CH2" s="352"/>
      <c r="CI2" s="352"/>
      <c r="CJ2" s="352"/>
      <c r="CK2" s="352"/>
      <c r="CL2" s="352"/>
      <c r="CM2" s="352"/>
      <c r="CN2" s="353" t="s">
        <v>197</v>
      </c>
      <c r="CO2" s="354"/>
      <c r="CP2" s="354"/>
      <c r="CQ2" s="354"/>
      <c r="CR2" s="354"/>
      <c r="CS2" s="354"/>
      <c r="CT2" s="354"/>
      <c r="CU2" s="355"/>
      <c r="CV2" s="356" t="s">
        <v>253</v>
      </c>
      <c r="CW2" s="354"/>
      <c r="CX2" s="354"/>
      <c r="CY2" s="354"/>
      <c r="CZ2" s="354"/>
      <c r="DA2" s="354"/>
      <c r="DB2" s="354"/>
      <c r="DC2" s="354"/>
      <c r="DD2" s="354"/>
      <c r="DE2" s="355"/>
      <c r="DF2" s="39">
        <v>38870.6</v>
      </c>
      <c r="DG2" s="13"/>
      <c r="DH2" s="13"/>
      <c r="DI2" s="14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6"/>
      <c r="DV2" s="35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10"/>
      <c r="FE2" s="110"/>
      <c r="FF2" s="110"/>
      <c r="FG2" s="110"/>
      <c r="FH2" s="110"/>
      <c r="FI2" s="110"/>
      <c r="FJ2" s="110"/>
      <c r="FK2" s="110"/>
      <c r="FL2" s="110"/>
      <c r="FM2" s="110"/>
    </row>
    <row r="3" ht="15" customHeight="1"/>
    <row r="4" ht="18" customHeight="1">
      <c r="I4" s="1" t="s">
        <v>198</v>
      </c>
    </row>
    <row r="5" spans="9:96" ht="14.25" customHeight="1">
      <c r="I5" s="1" t="s">
        <v>199</v>
      </c>
      <c r="AQ5" s="357"/>
      <c r="AR5" s="358"/>
      <c r="AS5" s="358"/>
      <c r="AT5" s="358"/>
      <c r="AU5" s="358"/>
      <c r="AV5" s="358"/>
      <c r="AW5" s="358"/>
      <c r="AX5" s="358"/>
      <c r="AY5" s="358"/>
      <c r="AZ5" s="358"/>
      <c r="BA5" s="358"/>
      <c r="BB5" s="358"/>
      <c r="BC5" s="358"/>
      <c r="BD5" s="358"/>
      <c r="BE5" s="358"/>
      <c r="BF5" s="358"/>
      <c r="BG5" s="358"/>
      <c r="BH5" s="358"/>
      <c r="BI5" s="17"/>
      <c r="BJ5" s="17"/>
      <c r="BK5" s="359"/>
      <c r="BL5" s="358"/>
      <c r="BM5" s="358"/>
      <c r="BN5" s="358"/>
      <c r="BO5" s="358"/>
      <c r="BP5" s="358"/>
      <c r="BQ5" s="358"/>
      <c r="BR5" s="358"/>
      <c r="BS5" s="358"/>
      <c r="BT5" s="358"/>
      <c r="BU5" s="358"/>
      <c r="BV5" s="358"/>
      <c r="BW5" s="18"/>
      <c r="BX5" s="18"/>
      <c r="BY5" s="357" t="s">
        <v>202</v>
      </c>
      <c r="BZ5" s="358"/>
      <c r="CA5" s="358"/>
      <c r="CB5" s="358"/>
      <c r="CC5" s="358"/>
      <c r="CD5" s="358"/>
      <c r="CE5" s="358"/>
      <c r="CF5" s="358"/>
      <c r="CG5" s="358"/>
      <c r="CH5" s="358"/>
      <c r="CI5" s="358"/>
      <c r="CJ5" s="358"/>
      <c r="CK5" s="358"/>
      <c r="CL5" s="358"/>
      <c r="CM5" s="358"/>
      <c r="CN5" s="358"/>
      <c r="CO5" s="358"/>
      <c r="CP5" s="358"/>
      <c r="CQ5" s="358"/>
      <c r="CR5" s="358"/>
    </row>
    <row r="6" spans="43:96" s="3" customFormat="1" ht="13.5" customHeight="1">
      <c r="AQ6" s="360"/>
      <c r="AR6" s="360"/>
      <c r="AS6" s="360"/>
      <c r="AT6" s="360"/>
      <c r="AU6" s="360"/>
      <c r="AV6" s="360"/>
      <c r="AW6" s="360"/>
      <c r="AX6" s="360"/>
      <c r="AY6" s="360"/>
      <c r="AZ6" s="360"/>
      <c r="BA6" s="360"/>
      <c r="BB6" s="360"/>
      <c r="BC6" s="360"/>
      <c r="BD6" s="360"/>
      <c r="BE6" s="360"/>
      <c r="BF6" s="360"/>
      <c r="BG6" s="360"/>
      <c r="BH6" s="360"/>
      <c r="BK6" s="360" t="s">
        <v>3</v>
      </c>
      <c r="BL6" s="360"/>
      <c r="BM6" s="360"/>
      <c r="BN6" s="360"/>
      <c r="BO6" s="360"/>
      <c r="BP6" s="360"/>
      <c r="BQ6" s="360"/>
      <c r="BR6" s="360"/>
      <c r="BS6" s="360"/>
      <c r="BT6" s="360"/>
      <c r="BU6" s="360"/>
      <c r="BV6" s="360"/>
      <c r="BY6" s="47" t="s">
        <v>4</v>
      </c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</row>
    <row r="7" spans="43:96" s="3" customFormat="1" ht="11.25" customHeight="1"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</row>
    <row r="8" spans="9:96" ht="30.75" customHeight="1">
      <c r="I8" s="1" t="s">
        <v>200</v>
      </c>
      <c r="AM8" s="361"/>
      <c r="AN8" s="362"/>
      <c r="AO8" s="362"/>
      <c r="AP8" s="362"/>
      <c r="AQ8" s="362"/>
      <c r="AR8" s="362"/>
      <c r="AS8" s="362"/>
      <c r="AT8" s="362"/>
      <c r="AU8" s="362"/>
      <c r="AV8" s="362"/>
      <c r="AW8" s="362"/>
      <c r="AX8" s="362"/>
      <c r="AY8" s="362"/>
      <c r="AZ8" s="362"/>
      <c r="BA8" s="362"/>
      <c r="BB8" s="362"/>
      <c r="BC8" s="362"/>
      <c r="BD8" s="362"/>
      <c r="BE8" s="17"/>
      <c r="BF8" s="17"/>
      <c r="BG8" s="359"/>
      <c r="BH8" s="358"/>
      <c r="BI8" s="358"/>
      <c r="BJ8" s="358"/>
      <c r="BK8" s="358"/>
      <c r="BL8" s="358"/>
      <c r="BM8" s="358"/>
      <c r="BN8" s="358"/>
      <c r="BO8" s="358"/>
      <c r="BP8" s="358"/>
      <c r="BQ8" s="358"/>
      <c r="BR8" s="358"/>
      <c r="BS8" s="358"/>
      <c r="BT8" s="358"/>
      <c r="BU8" s="358"/>
      <c r="BV8" s="358"/>
      <c r="BW8" s="358"/>
      <c r="BX8" s="358"/>
      <c r="BY8" s="18"/>
      <c r="BZ8" s="18"/>
      <c r="CA8" s="363" t="s">
        <v>201</v>
      </c>
      <c r="CB8" s="364"/>
      <c r="CC8" s="364"/>
      <c r="CD8" s="364"/>
      <c r="CE8" s="364"/>
      <c r="CF8" s="364"/>
      <c r="CG8" s="364"/>
      <c r="CH8" s="364"/>
      <c r="CI8" s="364"/>
      <c r="CJ8" s="364"/>
      <c r="CK8" s="364"/>
      <c r="CL8" s="364"/>
      <c r="CM8" s="364"/>
      <c r="CN8" s="364"/>
      <c r="CO8" s="364"/>
      <c r="CP8" s="364"/>
      <c r="CQ8" s="364"/>
      <c r="CR8" s="364"/>
    </row>
    <row r="9" spans="39:96" s="3" customFormat="1" ht="15.75" customHeight="1">
      <c r="AM9" s="360"/>
      <c r="AN9" s="360"/>
      <c r="AO9" s="360"/>
      <c r="AP9" s="360"/>
      <c r="AQ9" s="360"/>
      <c r="AR9" s="360"/>
      <c r="AS9" s="360"/>
      <c r="AT9" s="360"/>
      <c r="AU9" s="360"/>
      <c r="AV9" s="360"/>
      <c r="AW9" s="360"/>
      <c r="AX9" s="360"/>
      <c r="AY9" s="360"/>
      <c r="AZ9" s="360"/>
      <c r="BA9" s="360"/>
      <c r="BB9" s="360"/>
      <c r="BC9" s="360"/>
      <c r="BD9" s="360"/>
      <c r="BG9" s="360" t="s">
        <v>3</v>
      </c>
      <c r="BH9" s="360"/>
      <c r="BI9" s="360"/>
      <c r="BJ9" s="360"/>
      <c r="BK9" s="360"/>
      <c r="BL9" s="360"/>
      <c r="BM9" s="360"/>
      <c r="BN9" s="360"/>
      <c r="BO9" s="360"/>
      <c r="BP9" s="360"/>
      <c r="BQ9" s="360"/>
      <c r="BR9" s="360"/>
      <c r="BS9" s="360"/>
      <c r="BT9" s="360"/>
      <c r="BU9" s="360"/>
      <c r="BV9" s="360"/>
      <c r="BW9" s="360"/>
      <c r="BX9" s="360"/>
      <c r="CA9" s="47" t="s">
        <v>4</v>
      </c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</row>
    <row r="10" spans="39:96" s="3" customFormat="1" ht="10.5" customHeight="1"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</row>
    <row r="11" spans="9:38" ht="18.75" customHeight="1">
      <c r="I11" s="63" t="s">
        <v>5</v>
      </c>
      <c r="J11" s="63"/>
      <c r="K11" s="363"/>
      <c r="L11" s="364"/>
      <c r="M11" s="364"/>
      <c r="N11" s="64" t="s">
        <v>5</v>
      </c>
      <c r="O11" s="64"/>
      <c r="Q11" s="363"/>
      <c r="R11" s="364"/>
      <c r="S11" s="364"/>
      <c r="T11" s="364"/>
      <c r="U11" s="364"/>
      <c r="V11" s="364"/>
      <c r="W11" s="364"/>
      <c r="X11" s="364"/>
      <c r="Y11" s="364"/>
      <c r="Z11" s="364"/>
      <c r="AA11" s="364"/>
      <c r="AB11" s="364"/>
      <c r="AC11" s="364"/>
      <c r="AD11" s="364"/>
      <c r="AE11" s="364"/>
      <c r="AF11" s="63">
        <v>20</v>
      </c>
      <c r="AG11" s="63"/>
      <c r="AH11" s="63"/>
      <c r="AI11" s="365" t="s">
        <v>12</v>
      </c>
      <c r="AJ11" s="366"/>
      <c r="AK11" s="366"/>
      <c r="AL11" s="1" t="s">
        <v>7</v>
      </c>
    </row>
    <row r="12" ht="18.75" customHeight="1" thickBot="1"/>
    <row r="13" spans="1:91" ht="3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1"/>
    </row>
    <row r="14" ht="11.25"/>
    <row r="15" ht="11.25"/>
    <row r="16" ht="11.25"/>
    <row r="17" ht="11.25"/>
    <row r="18" ht="11.25"/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</sheetData>
  <sheetProtection/>
  <mergeCells count="26">
    <mergeCell ref="I11:J11"/>
    <mergeCell ref="K11:M11"/>
    <mergeCell ref="N11:O11"/>
    <mergeCell ref="Q11:AE11"/>
    <mergeCell ref="AF11:AH11"/>
    <mergeCell ref="AI11:AK11"/>
    <mergeCell ref="AM8:BD8"/>
    <mergeCell ref="BG8:BX8"/>
    <mergeCell ref="CA8:CR8"/>
    <mergeCell ref="AM9:BD9"/>
    <mergeCell ref="BG9:BX9"/>
    <mergeCell ref="CA9:CR9"/>
    <mergeCell ref="AQ5:BH5"/>
    <mergeCell ref="BK5:BV5"/>
    <mergeCell ref="BY5:CR5"/>
    <mergeCell ref="AQ6:BH6"/>
    <mergeCell ref="BK6:BV6"/>
    <mergeCell ref="BY6:CR6"/>
    <mergeCell ref="A1:H2"/>
    <mergeCell ref="I1:CM1"/>
    <mergeCell ref="CN1:CU1"/>
    <mergeCell ref="DV1:FM2"/>
    <mergeCell ref="I2:CM2"/>
    <mergeCell ref="CN2:CU2"/>
    <mergeCell ref="CV1:DE1"/>
    <mergeCell ref="CV2:DE2"/>
  </mergeCells>
  <printOptions/>
  <pageMargins left="0.5905511811023623" right="0.5118110236220472" top="0.7874015748031497" bottom="0.31496062992125984" header="0.1968503937007874" footer="0.1968503937007874"/>
  <pageSetup cellComments="asDisplayed" horizontalDpi="600" verticalDpi="600" orientation="landscape" paperSize="9" r:id="rId2"/>
  <colBreaks count="1" manualBreakCount="1">
    <brk id="125" max="1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Лескова</dc:creator>
  <cp:keywords/>
  <dc:description/>
  <cp:lastModifiedBy>Лескова</cp:lastModifiedBy>
  <cp:lastPrinted>2022-10-27T00:36:53Z</cp:lastPrinted>
  <dcterms:created xsi:type="dcterms:W3CDTF">2020-01-30T22:35:47Z</dcterms:created>
  <dcterms:modified xsi:type="dcterms:W3CDTF">2022-10-27T00:42:26Z</dcterms:modified>
  <cp:category/>
  <cp:version/>
  <cp:contentType/>
  <cp:contentStatus/>
</cp:coreProperties>
</file>